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_Решетняк\Сметные расчеты\"/>
    </mc:Choice>
  </mc:AlternateContent>
  <xr:revisionPtr revIDLastSave="0" documentId="8_{FCD66997-8779-4038-9B45-3F9CFCAF9E64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  <sheet name="Расчет с НДС" sheetId="42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\123" localSheetId="9">#REF!</definedName>
    <definedName name="\123">#REF!</definedName>
    <definedName name="\AUTOEXEC" localSheetId="9">#REF!</definedName>
    <definedName name="\AUTOEXEC">#REF!</definedName>
    <definedName name="\k" localSheetId="9">#REF!</definedName>
    <definedName name="\k">#REF!</definedName>
    <definedName name="\m" localSheetId="9">#REF!</definedName>
    <definedName name="\m">#REF!</definedName>
    <definedName name="\n" localSheetId="9">#REF!</definedName>
    <definedName name="\n">#REF!</definedName>
    <definedName name="\n11" localSheetId="9">#REF!</definedName>
    <definedName name="\n11">#REF!</definedName>
    <definedName name="\s" localSheetId="9">#REF!</definedName>
    <definedName name="\s">#REF!</definedName>
    <definedName name="\z" localSheetId="9">#REF!</definedName>
    <definedName name="\z">#REF!</definedName>
    <definedName name="________________________a2" localSheetId="9">#REF!</definedName>
    <definedName name="________________________a2">#REF!</definedName>
    <definedName name="_______________________a2" localSheetId="9">#REF!</definedName>
    <definedName name="_______________________a2">#REF!</definedName>
    <definedName name="_____________________a2" localSheetId="9">#REF!</definedName>
    <definedName name="_____________________a2">#REF!</definedName>
    <definedName name="____________________a2" localSheetId="9">#REF!</definedName>
    <definedName name="____________________a2">#REF!</definedName>
    <definedName name="___________________a2" localSheetId="9">#REF!</definedName>
    <definedName name="___________________a2">#REF!</definedName>
    <definedName name="__________________a2" localSheetId="9">#REF!</definedName>
    <definedName name="__________________a2">#REF!</definedName>
    <definedName name="_________________a2" localSheetId="9">#REF!</definedName>
    <definedName name="_________________a2">#REF!</definedName>
    <definedName name="________________a2" localSheetId="9">#REF!</definedName>
    <definedName name="________________a2">#REF!</definedName>
    <definedName name="_______________a2" localSheetId="9">#REF!</definedName>
    <definedName name="_______________a2">#REF!</definedName>
    <definedName name="______________a2" localSheetId="9">#REF!</definedName>
    <definedName name="______________a2">#REF!</definedName>
    <definedName name="_____________a2" localSheetId="9">#REF!</definedName>
    <definedName name="_____________a2">#REF!</definedName>
    <definedName name="____________a2" localSheetId="9">#REF!</definedName>
    <definedName name="____________a2">#REF!</definedName>
    <definedName name="___________a2" localSheetId="9">#REF!</definedName>
    <definedName name="___________a2">#REF!</definedName>
    <definedName name="__________a2" localSheetId="9">#REF!</definedName>
    <definedName name="__________a2">#REF!</definedName>
    <definedName name="_________a2" localSheetId="9">#REF!</definedName>
    <definedName name="_________a2">#REF!</definedName>
    <definedName name="________a2" localSheetId="9">#REF!</definedName>
    <definedName name="________a2">#REF!</definedName>
    <definedName name="_______a2" localSheetId="9">#REF!</definedName>
    <definedName name="_______a2">#REF!</definedName>
    <definedName name="_______A65560" localSheetId="9">[3]График!#REF!</definedName>
    <definedName name="_______A65560">[3]График!#REF!</definedName>
    <definedName name="_______E65560" localSheetId="9">[3]График!#REF!</definedName>
    <definedName name="_______E65560">[3]График!#REF!</definedName>
    <definedName name="______a2" localSheetId="9">#REF!</definedName>
    <definedName name="______a2">#REF!</definedName>
    <definedName name="______A65560" localSheetId="9">[3]График!#REF!</definedName>
    <definedName name="______A65560">[3]График!#REF!</definedName>
    <definedName name="______E65560" localSheetId="9">[3]График!#REF!</definedName>
    <definedName name="______E65560">[3]График!#REF!</definedName>
    <definedName name="______xlnm.Primt_Area_3" localSheetId="9">#REF!</definedName>
    <definedName name="______xlnm.Primt_Area_3">#REF!</definedName>
    <definedName name="______xlnm.Print_Area_1" localSheetId="9">#REF!</definedName>
    <definedName name="______xlnm.Print_Area_1">#REF!</definedName>
    <definedName name="______xlnm.Print_Area_2" localSheetId="9">#REF!</definedName>
    <definedName name="______xlnm.Print_Area_2">#REF!</definedName>
    <definedName name="______xlnm.Print_Area_3" localSheetId="9">#REF!</definedName>
    <definedName name="______xlnm.Print_Area_3">#REF!</definedName>
    <definedName name="______xlnm.Print_Area_4" localSheetId="9">#REF!</definedName>
    <definedName name="______xlnm.Print_Area_4">#REF!</definedName>
    <definedName name="______xlnm.Print_Area_5" localSheetId="9">#REF!</definedName>
    <definedName name="______xlnm.Print_Area_5">#REF!</definedName>
    <definedName name="______xlnm.Print_Area_6" localSheetId="9">#REF!</definedName>
    <definedName name="______xlnm.Print_Area_6">#REF!</definedName>
    <definedName name="_____a2" localSheetId="9">#REF!</definedName>
    <definedName name="_____a2">#REF!</definedName>
    <definedName name="_____A65560" localSheetId="9">[3]График!#REF!</definedName>
    <definedName name="_____A65560">[3]График!#REF!</definedName>
    <definedName name="_____E65560" localSheetId="9">[3]График!#REF!</definedName>
    <definedName name="_____E65560">[3]График!#REF!</definedName>
    <definedName name="_____xlnm.Print_Area_1" localSheetId="9">#REF!</definedName>
    <definedName name="_____xlnm.Print_Area_1">#REF!</definedName>
    <definedName name="_____xlnm.Print_Area_2" localSheetId="9">#REF!</definedName>
    <definedName name="_____xlnm.Print_Area_2">#REF!</definedName>
    <definedName name="_____xlnm.Print_Area_3" localSheetId="9">#REF!</definedName>
    <definedName name="_____xlnm.Print_Area_3">#REF!</definedName>
    <definedName name="_____xlnm.Print_Area_4" localSheetId="9">#REF!</definedName>
    <definedName name="_____xlnm.Print_Area_4">#REF!</definedName>
    <definedName name="_____xlnm.Print_Area_5" localSheetId="9">#REF!</definedName>
    <definedName name="_____xlnm.Print_Area_5">#REF!</definedName>
    <definedName name="_____xlnm.Print_Area_6" localSheetId="9">#REF!</definedName>
    <definedName name="_____xlnm.Print_Area_6">#REF!</definedName>
    <definedName name="____a2" localSheetId="9">#REF!</definedName>
    <definedName name="____a2">#REF!</definedName>
    <definedName name="____A65560" localSheetId="9">[3]График!#REF!</definedName>
    <definedName name="____A65560">[3]График!#REF!</definedName>
    <definedName name="____E65560" localSheetId="9">[3]График!#REF!</definedName>
    <definedName name="____E65560">[3]График!#REF!</definedName>
    <definedName name="____xlnm.Primt_Area_3" localSheetId="9">#REF!</definedName>
    <definedName name="____xlnm.Primt_Area_3">#REF!</definedName>
    <definedName name="____xlnm.Print_Area_1" localSheetId="9">#REF!</definedName>
    <definedName name="____xlnm.Print_Area_1">#REF!</definedName>
    <definedName name="____xlnm.Print_Area_2" localSheetId="9">#REF!</definedName>
    <definedName name="____xlnm.Print_Area_2">#REF!</definedName>
    <definedName name="____xlnm.Print_Area_3" localSheetId="9">#REF!</definedName>
    <definedName name="____xlnm.Print_Area_3">#REF!</definedName>
    <definedName name="____xlnm.Print_Area_4" localSheetId="9">#REF!</definedName>
    <definedName name="____xlnm.Print_Area_4">#REF!</definedName>
    <definedName name="____xlnm.Print_Area_5" localSheetId="9">#REF!</definedName>
    <definedName name="____xlnm.Print_Area_5">#REF!</definedName>
    <definedName name="____xlnm.Print_Area_6" localSheetId="9">#REF!</definedName>
    <definedName name="____xlnm.Print_Area_6">#REF!</definedName>
    <definedName name="___a2" localSheetId="9">#REF!</definedName>
    <definedName name="___a2">#REF!</definedName>
    <definedName name="___A65560" localSheetId="9">[3]График!#REF!</definedName>
    <definedName name="___A65560">[3]График!#REF!</definedName>
    <definedName name="___E65560" localSheetId="9">[3]График!#REF!</definedName>
    <definedName name="___E65560">[3]График!#REF!</definedName>
    <definedName name="___xlnm.Primt_Area_3" localSheetId="9">#REF!</definedName>
    <definedName name="___xlnm.Primt_Area_3">#REF!</definedName>
    <definedName name="___xlnm.Print_Area_1" localSheetId="9">#REF!</definedName>
    <definedName name="___xlnm.Print_Area_1">#REF!</definedName>
    <definedName name="___xlnm.Print_Area_2" localSheetId="9">#REF!</definedName>
    <definedName name="___xlnm.Print_Area_2">#REF!</definedName>
    <definedName name="___xlnm.Print_Area_3" localSheetId="9">#REF!</definedName>
    <definedName name="___xlnm.Print_Area_3">#REF!</definedName>
    <definedName name="___xlnm.Print_Area_4" localSheetId="9">#REF!</definedName>
    <definedName name="___xlnm.Print_Area_4">#REF!</definedName>
    <definedName name="___xlnm.Print_Area_5" localSheetId="9">#REF!</definedName>
    <definedName name="___xlnm.Print_Area_5">#REF!</definedName>
    <definedName name="___xlnm.Print_Area_6" localSheetId="9">#REF!</definedName>
    <definedName name="___xlnm.Print_Area_6">#REF!</definedName>
    <definedName name="__1___Excel_BuiltIn_Print_Area_3_1" localSheetId="9">#REF!</definedName>
    <definedName name="__1___Excel_BuiltIn_Print_Area_3_1">#REF!</definedName>
    <definedName name="__2__Excel_BuiltIn_Print_Area_3_1" localSheetId="9">#REF!</definedName>
    <definedName name="__2__Excel_BuiltIn_Print_Area_3_1">#REF!</definedName>
    <definedName name="__a2" localSheetId="9">#REF!</definedName>
    <definedName name="__a2">#REF!</definedName>
    <definedName name="__A65560" localSheetId="9">[3]График!#REF!</definedName>
    <definedName name="__A65560">[3]График!#REF!</definedName>
    <definedName name="__E65560" localSheetId="9">[3]График!#REF!</definedName>
    <definedName name="__E65560">[3]График!#REF!</definedName>
    <definedName name="__xlnm.Primt_Area_3" localSheetId="9">#REF!</definedName>
    <definedName name="__xlnm.Primt_Area_3">#REF!</definedName>
    <definedName name="__xlnm.Print_Area_1" localSheetId="9">#REF!</definedName>
    <definedName name="__xlnm.Print_Area_1">#REF!</definedName>
    <definedName name="__xlnm.Print_Area_2" localSheetId="9">#REF!</definedName>
    <definedName name="__xlnm.Print_Area_2">#REF!</definedName>
    <definedName name="__xlnm.Print_Area_3" localSheetId="9">#REF!</definedName>
    <definedName name="__xlnm.Print_Area_3">#REF!</definedName>
    <definedName name="__xlnm.Print_Area_4" localSheetId="9">#REF!</definedName>
    <definedName name="__xlnm.Print_Area_4">#REF!</definedName>
    <definedName name="__xlnm.Print_Area_5" localSheetId="9">#REF!</definedName>
    <definedName name="__xlnm.Print_Area_5">#REF!</definedName>
    <definedName name="__xlnm.Print_Area_6" localSheetId="9">#REF!</definedName>
    <definedName name="__xlnm.Print_Area_6">#REF!</definedName>
    <definedName name="_02121" localSheetId="9">#REF!</definedName>
    <definedName name="_02121">#REF!</definedName>
    <definedName name="_1" localSheetId="9">#REF!</definedName>
    <definedName name="_1">#REF!</definedName>
    <definedName name="_1._Выберите_вид_работ" localSheetId="9">#REF!</definedName>
    <definedName name="_1._Выберите_вид_работ">#REF!</definedName>
    <definedName name="_1___Excel_BuiltIn_Print_Area_3_1" localSheetId="9">#REF!</definedName>
    <definedName name="_1___Excel_BuiltIn_Print_Area_3_1">#REF!</definedName>
    <definedName name="_12Excel_BuiltIn_Print_Titles_2_1_1" localSheetId="9">#REF!</definedName>
    <definedName name="_12Excel_BuiltIn_Print_Titles_2_1_1">#REF!</definedName>
    <definedName name="_1Excel_BuiltIn_Print_Area_1_1_1" localSheetId="9">#REF!</definedName>
    <definedName name="_1Excel_BuiltIn_Print_Area_1_1_1">#REF!</definedName>
    <definedName name="_1Excel_BuiltIn_Print_Area_3_1" localSheetId="9">#REF!</definedName>
    <definedName name="_1Excel_BuiltIn_Print_Area_3_1">#REF!</definedName>
    <definedName name="_2._Выберите_категорию_горных_пород_по_буримости" localSheetId="9">#REF!</definedName>
    <definedName name="_2._Выберите_категорию_горных_пород_по_буримости">#REF!</definedName>
    <definedName name="_2__Excel_BuiltIn_Print_Area_3_1" localSheetId="9">#REF!</definedName>
    <definedName name="_2__Excel_BuiltIn_Print_Area_3_1">#REF!</definedName>
    <definedName name="_2Excel_BuiltIn_Print_Area_1_1_1" localSheetId="9">#REF!</definedName>
    <definedName name="_2Excel_BuiltIn_Print_Area_1_1_1">#REF!</definedName>
    <definedName name="_2Excel_BuiltIn_Print_Area_3_1" localSheetId="9">#REF!</definedName>
    <definedName name="_2Excel_BuiltIn_Print_Area_3_1">#REF!</definedName>
    <definedName name="_2Excel_BuiltIn_Print_Titles_1_1_1" localSheetId="9">#REF!</definedName>
    <definedName name="_2Excel_BuiltIn_Print_Titles_1_1_1">#REF!</definedName>
    <definedName name="_3Excel_BuiltIn_Print_Titles_2_1_1" localSheetId="9">#REF!</definedName>
    <definedName name="_3Excel_BuiltIn_Print_Titles_2_1_1">#REF!</definedName>
    <definedName name="_3а._Выберите_диаметр_скважины" localSheetId="9">#REF!</definedName>
    <definedName name="_3а._Выберите_диаметр_скважины">#REF!</definedName>
    <definedName name="_3б._Выберите_диаметр_скважины" localSheetId="9">#REF!</definedName>
    <definedName name="_3б._Выберите_диаметр_скважины">#REF!</definedName>
    <definedName name="_3в._Выберите_диаметр_скважины" localSheetId="9">#REF!</definedName>
    <definedName name="_3в._Выберите_диаметр_скважины">#REF!</definedName>
    <definedName name="_3г._Выберите_диаметр_скважины" localSheetId="9">#REF!</definedName>
    <definedName name="_3г._Выберите_диаметр_скважины">#REF!</definedName>
    <definedName name="_3д._Выберите_диаметр_скважины" localSheetId="9">#REF!</definedName>
    <definedName name="_3д._Выберите_диаметр_скважины">#REF!</definedName>
    <definedName name="_3е._Выберите_диаметр_скважины" localSheetId="9">#REF!</definedName>
    <definedName name="_3е._Выберите_диаметр_скважины">#REF!</definedName>
    <definedName name="_3ж._Выберите_диаметр_скважины" localSheetId="9">#REF!</definedName>
    <definedName name="_3ж._Выберите_диаметр_скважины">#REF!</definedName>
    <definedName name="_3з._Выберите_диаметр_скважины" localSheetId="9">#REF!</definedName>
    <definedName name="_3з._Выберите_диаметр_скважины">#REF!</definedName>
    <definedName name="_3и._Выберите_диаметр_скважины" localSheetId="9">#REF!</definedName>
    <definedName name="_3и._Выберите_диаметр_скважины">#REF!</definedName>
    <definedName name="_3к._Выберите_диаметр_скважины" localSheetId="9">#REF!</definedName>
    <definedName name="_3к._Выберите_диаметр_скважины">#REF!</definedName>
    <definedName name="_3л._Выберите_диаметр_скважины" localSheetId="9">#REF!</definedName>
    <definedName name="_3л._Выберите_диаметр_скважины">#REF!</definedName>
    <definedName name="_3м._Выберите_диаметр_скважины" localSheetId="9">#REF!</definedName>
    <definedName name="_3м._Выберите_диаметр_скважины">#REF!</definedName>
    <definedName name="_4Excel_BuiltIn_Print_Area_1_1_1" localSheetId="9">#REF!</definedName>
    <definedName name="_4Excel_BuiltIn_Print_Area_1_1_1">#REF!</definedName>
    <definedName name="_4Excel_BuiltIn_Print_Titles_1_1_1" localSheetId="9">#REF!</definedName>
    <definedName name="_4Excel_BuiltIn_Print_Titles_1_1_1">#REF!</definedName>
    <definedName name="_6Excel_BuiltIn_Print_Titles_2_1_1" localSheetId="9">#REF!</definedName>
    <definedName name="_6Excel_BuiltIn_Print_Titles_2_1_1">#REF!</definedName>
    <definedName name="_8Excel_BuiltIn_Print_Titles_1_1_1" localSheetId="9">#REF!</definedName>
    <definedName name="_8Excel_BuiltIn_Print_Titles_1_1_1">#REF!</definedName>
    <definedName name="_a2" localSheetId="9">#REF!</definedName>
    <definedName name="_a2">#REF!</definedName>
    <definedName name="_A65560" localSheetId="9">[3]График!#REF!</definedName>
    <definedName name="_A65560">[3]График!#REF!</definedName>
    <definedName name="_AUTOEXEC" localSheetId="9">#REF!</definedName>
    <definedName name="_AUTOEXEC">#REF!</definedName>
    <definedName name="_E65560" localSheetId="9">[3]График!#REF!</definedName>
    <definedName name="_E65560">[3]График!#REF!</definedName>
    <definedName name="_Fill" localSheetId="9" hidden="1">#REF!</definedName>
    <definedName name="_Fill" hidden="1">#REF!</definedName>
    <definedName name="_FilterDatabase" localSheetId="9" hidden="1">#REF!</definedName>
    <definedName name="_FilterDatabase" hidden="1">#REF!</definedName>
    <definedName name="_k" localSheetId="9">#REF!</definedName>
    <definedName name="_k">#REF!</definedName>
    <definedName name="_m" localSheetId="9">#REF!</definedName>
    <definedName name="_m">#REF!</definedName>
    <definedName name="_s" localSheetId="9">#REF!</definedName>
    <definedName name="_s">#REF!</definedName>
    <definedName name="_SMT1" localSheetId="9">#REF!</definedName>
    <definedName name="_SMT1">#REF!</definedName>
    <definedName name="_SMT3" localSheetId="9">#REF!</definedName>
    <definedName name="_SMT3">#REF!</definedName>
    <definedName name="_z" localSheetId="9">#REF!</definedName>
    <definedName name="_z">#REF!</definedName>
    <definedName name="_а2" localSheetId="9">#REF!</definedName>
    <definedName name="_а2">#REF!</definedName>
    <definedName name="_Восемь">'[4]Таблица 4 АСУТП'!$B$84:$B$86</definedName>
    <definedName name="_два_1">'[4]Таблица 4 АСУТП'!$B$16:$B$23</definedName>
    <definedName name="_два_2">'[4]Таблица 4 АСУТП'!$B$24:$B$25</definedName>
    <definedName name="_Девять">'[4]Таблица 4 АСУТП'!$B$90:$B$92</definedName>
    <definedName name="_м1" localSheetId="9">[5]ПИР!#REF!</definedName>
    <definedName name="_м1">[5]ПИР!#REF!</definedName>
    <definedName name="_пять">'[4]Таблица 4 АСУТП'!$B$42:$B$47</definedName>
    <definedName name="_Раз">'[4]Таблица 4 АСУТП'!$B$8:$B$14</definedName>
    <definedName name="_семь_1">'[4]Таблица 4 АСУТП'!$B$66:$B$79</definedName>
    <definedName name="_семь_2">'[4]Таблица 4 АСУТП'!$B$80:$B$81</definedName>
    <definedName name="_три">'[4]Таблица 4 АСУТП'!$B$27:$B$31</definedName>
    <definedName name="_xlnm._FilterDatabase" localSheetId="9" hidden="1">#REF!</definedName>
    <definedName name="_xlnm._FilterDatabase" hidden="1">#REF!</definedName>
    <definedName name="_четыре">'[4]Таблица 4 АСУТП'!$B$33:$B$40</definedName>
    <definedName name="_шесть_1">'[4]Таблица 4 АСУТП'!$B$49:$B$62</definedName>
    <definedName name="_шесть_2">'[4]Таблица 4 АСУТП'!$B$63:$B$64</definedName>
    <definedName name="a" localSheetId="9">#REF!</definedName>
    <definedName name="a">#REF!</definedName>
    <definedName name="A99999999" localSheetId="9">#REF!</definedName>
    <definedName name="A99999999">#REF!</definedName>
    <definedName name="aa" localSheetId="9">[6]мсн!#REF!</definedName>
    <definedName name="aa">[6]мсн!#REF!</definedName>
    <definedName name="aaa" localSheetId="9">#REF!</definedName>
    <definedName name="aaa">#REF!</definedName>
    <definedName name="ab" localSheetId="9">#REF!</definedName>
    <definedName name="ab">#REF!</definedName>
    <definedName name="adadsasd" localSheetId="9">[7]топография!#REF!</definedName>
    <definedName name="adadsasd">[7]топография!#REF!</definedName>
    <definedName name="adress" localSheetId="9">#REF!</definedName>
    <definedName name="adress">#REF!</definedName>
    <definedName name="AS" localSheetId="9">#REF!</definedName>
    <definedName name="AS">#REF!</definedName>
    <definedName name="asd" localSheetId="9">#REF!</definedName>
    <definedName name="asd">#REF!</definedName>
    <definedName name="b" localSheetId="9">#REF!</definedName>
    <definedName name="b">#REF!</definedName>
    <definedName name="BcjaShapka" localSheetId="9">#REF!</definedName>
    <definedName name="BcjaShapka">#REF!</definedName>
    <definedName name="bhk" localSheetId="9">[8]топография!#REF!</definedName>
    <definedName name="bhk">[8]топография!#REF!</definedName>
    <definedName name="bjbkl" localSheetId="9">[9]топография!#REF!</definedName>
    <definedName name="bjbkl">[9]топография!#REF!</definedName>
    <definedName name="Categories" localSheetId="9">#REF!</definedName>
    <definedName name="Categories">#REF!</definedName>
    <definedName name="CC_fSF" localSheetId="9">#REF!</definedName>
    <definedName name="CC_fSF">#REF!</definedName>
    <definedName name="cddd">{0,"рублей";1,"рубль";2,"рубля";5,"рублей"}</definedName>
    <definedName name="cmndBase" localSheetId="9">#REF!</definedName>
    <definedName name="cmndBase">#REF!</definedName>
    <definedName name="cmndDayMonthTo" localSheetId="9">#REF!</definedName>
    <definedName name="cmndDayMonthTo">#REF!</definedName>
    <definedName name="cmndDays" localSheetId="9">#REF!</definedName>
    <definedName name="cmndDays">#REF!</definedName>
    <definedName name="cmndDocNum" localSheetId="9">#REF!</definedName>
    <definedName name="cmndDocNum">#REF!</definedName>
    <definedName name="cmndDocSer" localSheetId="9">#REF!</definedName>
    <definedName name="cmndDocSer">#REF!</definedName>
    <definedName name="cmndFIO" localSheetId="9">#REF!</definedName>
    <definedName name="cmndFIO">#REF!</definedName>
    <definedName name="cmndOrdDay" localSheetId="9">#REF!</definedName>
    <definedName name="cmndOrdDay">#REF!</definedName>
    <definedName name="cmndOrdMonth" localSheetId="9">#REF!</definedName>
    <definedName name="cmndOrdMonth">#REF!</definedName>
    <definedName name="cmndOrdNum" localSheetId="9">#REF!</definedName>
    <definedName name="cmndOrdNum">#REF!</definedName>
    <definedName name="cmndOrdYear" localSheetId="9">#REF!</definedName>
    <definedName name="cmndOrdYear">#REF!</definedName>
    <definedName name="cmndPoint" localSheetId="9">#REF!</definedName>
    <definedName name="cmndPoint">#REF!</definedName>
    <definedName name="cmndPoint1" localSheetId="9">#REF!</definedName>
    <definedName name="cmndPoint1">#REF!</definedName>
    <definedName name="cmndPos" localSheetId="9">#REF!</definedName>
    <definedName name="cmndPos">#REF!</definedName>
    <definedName name="cmndYearTo" localSheetId="9">#REF!</definedName>
    <definedName name="cmndYearTo">#REF!</definedName>
    <definedName name="CnfName" localSheetId="9">[10]Лист1!#REF!</definedName>
    <definedName name="CnfName">[10]Лист1!#REF!</definedName>
    <definedName name="CnfName_1" localSheetId="9">[11]Обновление!#REF!</definedName>
    <definedName name="CnfName_1">[11]Обновление!#REF!</definedName>
    <definedName name="cntAddition" localSheetId="9">#REF!</definedName>
    <definedName name="cntAddition">#REF!</definedName>
    <definedName name="cntDay" localSheetId="9">#REF!</definedName>
    <definedName name="cntDay">#REF!</definedName>
    <definedName name="cntMonth" localSheetId="9">#REF!</definedName>
    <definedName name="cntMonth">#REF!</definedName>
    <definedName name="cntName" localSheetId="9">#REF!</definedName>
    <definedName name="cntName">#REF!</definedName>
    <definedName name="cntNumber" localSheetId="9">'[12]Счет-Фактура'!#REF!</definedName>
    <definedName name="cntNumber">#REF!</definedName>
    <definedName name="cntPayer" localSheetId="9">#REF!</definedName>
    <definedName name="cntPayer">#REF!</definedName>
    <definedName name="cntPayer1" localSheetId="9">#REF!</definedName>
    <definedName name="cntPayer1">#REF!</definedName>
    <definedName name="cntPayerAddr1" localSheetId="9">#REF!</definedName>
    <definedName name="cntPayerAddr1">#REF!</definedName>
    <definedName name="cntPayerAddr2" localSheetId="9">#REF!</definedName>
    <definedName name="cntPayerAddr2">#REF!</definedName>
    <definedName name="cntPayerBank1" localSheetId="9">#REF!</definedName>
    <definedName name="cntPayerBank1">#REF!</definedName>
    <definedName name="cntPayerBank2" localSheetId="9">#REF!</definedName>
    <definedName name="cntPayerBank2">#REF!</definedName>
    <definedName name="cntPayerBank3" localSheetId="9">#REF!</definedName>
    <definedName name="cntPayerBank3">#REF!</definedName>
    <definedName name="cntPayerCount" localSheetId="9">#REF!</definedName>
    <definedName name="cntPayerCount">#REF!</definedName>
    <definedName name="cntPayerCountCor" localSheetId="9">'[12]Счет-Фактура'!#REF!</definedName>
    <definedName name="cntPayerCountCor">#REF!</definedName>
    <definedName name="cntPriceC" localSheetId="9">#REF!</definedName>
    <definedName name="cntPriceC">#REF!</definedName>
    <definedName name="cntPriceR" localSheetId="9">#REF!</definedName>
    <definedName name="cntPriceR">#REF!</definedName>
    <definedName name="cntQnt" localSheetId="9">'[12]Счет-Фактура'!#REF!</definedName>
    <definedName name="cntQnt">#REF!</definedName>
    <definedName name="cntSumC" localSheetId="9">#REF!</definedName>
    <definedName name="cntSumC">#REF!</definedName>
    <definedName name="cntSumR" localSheetId="9">#REF!</definedName>
    <definedName name="cntSumR">#REF!</definedName>
    <definedName name="cntSuppAddr1" localSheetId="9">#REF!</definedName>
    <definedName name="cntSuppAddr1">#REF!</definedName>
    <definedName name="cntSuppAddr2" localSheetId="9">'[12]Счет-Фактура'!#REF!</definedName>
    <definedName name="cntSuppAddr2">#REF!</definedName>
    <definedName name="cntSuppBank" localSheetId="9">#REF!</definedName>
    <definedName name="cntSuppBank">#REF!</definedName>
    <definedName name="cntSuppCount" localSheetId="9">#REF!</definedName>
    <definedName name="cntSuppCount">#REF!</definedName>
    <definedName name="cntSuppCountCor" localSheetId="9">#REF!</definedName>
    <definedName name="cntSuppCountCor">#REF!</definedName>
    <definedName name="cntSupplier" localSheetId="9">#REF!</definedName>
    <definedName name="cntSupplier">#REF!</definedName>
    <definedName name="cntSuppMFO1" localSheetId="9">'[12]Счет-Фактура'!#REF!</definedName>
    <definedName name="cntSuppMFO1">#REF!</definedName>
    <definedName name="cntSuppMFO2" localSheetId="9">#REF!</definedName>
    <definedName name="cntSuppMFO2">#REF!</definedName>
    <definedName name="cntSuppTlf" localSheetId="9">#REF!</definedName>
    <definedName name="cntSuppTlf">#REF!</definedName>
    <definedName name="cntUnit" localSheetId="9">'[12]Счет-Фактура'!#REF!</definedName>
    <definedName name="cntUnit">#REF!</definedName>
    <definedName name="cntYear" localSheetId="9">#REF!</definedName>
    <definedName name="cntYear">#REF!</definedName>
    <definedName name="ConfName" localSheetId="9">[10]Лист1!#REF!</definedName>
    <definedName name="ConfName">[10]Лист1!#REF!</definedName>
    <definedName name="ConfName_1" localSheetId="9">[11]Обновление!#REF!</definedName>
    <definedName name="ConfName_1">[11]Обновление!#REF!</definedName>
    <definedName name="Constr" localSheetId="1">'ССР 4 кв. 2015 '!$A$2</definedName>
    <definedName name="Criteria" localSheetId="9">#REF!</definedName>
    <definedName name="Criteria">#REF!</definedName>
    <definedName name="cvb" localSheetId="9">[6]мсн!#REF!</definedName>
    <definedName name="cvb">[6]мсн!#REF!</definedName>
    <definedName name="d" localSheetId="9">#REF!</definedName>
    <definedName name="d">#REF!</definedName>
    <definedName name="Database" localSheetId="9">#REF!</definedName>
    <definedName name="Database">#REF!</definedName>
    <definedName name="DateColJournal" localSheetId="9">#REF!</definedName>
    <definedName name="DateColJournal">#REF!</definedName>
    <definedName name="dck" localSheetId="9">[13]топография!#REF!</definedName>
    <definedName name="dck">[14]топография!#REF!</definedName>
    <definedName name="ddduy" localSheetId="9">#REF!</definedName>
    <definedName name="ddduy">#REF!</definedName>
    <definedName name="deviation1" localSheetId="9">#REF!</definedName>
    <definedName name="deviation1">#REF!</definedName>
    <definedName name="dfff" localSheetId="9">[15]топография!#REF!</definedName>
    <definedName name="dfff">[15]топография!#REF!</definedName>
    <definedName name="DiscontRate" localSheetId="9">#REF!</definedName>
    <definedName name="DiscontRate">#REF!</definedName>
    <definedName name="DM" localSheetId="9">#REF!</definedName>
    <definedName name="DM">#REF!</definedName>
    <definedName name="dr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r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v" localSheetId="9">#REF!</definedName>
    <definedName name="dv">#REF!</definedName>
    <definedName name="dvrCustomer" localSheetId="9">#REF!</definedName>
    <definedName name="dvrCustomer">#REF!</definedName>
    <definedName name="dvrDay" localSheetId="9">#REF!</definedName>
    <definedName name="dvrDay">#REF!</definedName>
    <definedName name="dvrDocDay" localSheetId="9">#REF!</definedName>
    <definedName name="dvrDocDay">#REF!</definedName>
    <definedName name="dvrDocIss" localSheetId="9">#REF!</definedName>
    <definedName name="dvrDocIss">#REF!</definedName>
    <definedName name="dvrDocMonth" localSheetId="9">#REF!</definedName>
    <definedName name="dvrDocMonth">#REF!</definedName>
    <definedName name="dvrDocNum" localSheetId="9">#REF!</definedName>
    <definedName name="dvrDocNum">#REF!</definedName>
    <definedName name="dvrDocSer" localSheetId="9">#REF!</definedName>
    <definedName name="dvrDocSer">#REF!</definedName>
    <definedName name="dvrDocYear" localSheetId="9">#REF!</definedName>
    <definedName name="dvrDocYear">#REF!</definedName>
    <definedName name="dvrMonth" localSheetId="9">#REF!</definedName>
    <definedName name="dvrMonth">#REF!</definedName>
    <definedName name="dvrName" localSheetId="9">#REF!</definedName>
    <definedName name="dvrName">#REF!</definedName>
    <definedName name="dvrNo" localSheetId="9">#REF!</definedName>
    <definedName name="dvrNo">#REF!</definedName>
    <definedName name="dvrNumber" localSheetId="9">#REF!</definedName>
    <definedName name="dvrNumber">#REF!</definedName>
    <definedName name="dvrOrder" localSheetId="9">#REF!</definedName>
    <definedName name="dvrOrder">#REF!</definedName>
    <definedName name="dvrPayer" localSheetId="9">#REF!</definedName>
    <definedName name="dvrPayer">#REF!</definedName>
    <definedName name="dvrPayerBank1" localSheetId="9">#REF!</definedName>
    <definedName name="dvrPayerBank1">#REF!</definedName>
    <definedName name="dvrPayerBank2" localSheetId="9">#REF!</definedName>
    <definedName name="dvrPayerBank2">#REF!</definedName>
    <definedName name="dvrPayerCount" localSheetId="9">#REF!</definedName>
    <definedName name="dvrPayerCount">#REF!</definedName>
    <definedName name="dvrQnt" localSheetId="9">#REF!</definedName>
    <definedName name="dvrQnt">#REF!</definedName>
    <definedName name="dvrReceiver" localSheetId="9">#REF!</definedName>
    <definedName name="dvrReceiver">#REF!</definedName>
    <definedName name="dvrSupplier" localSheetId="9">#REF!</definedName>
    <definedName name="dvrSupplier">#REF!</definedName>
    <definedName name="dvrUnit" localSheetId="9">#REF!</definedName>
    <definedName name="dvrUnit">#REF!</definedName>
    <definedName name="dvrValidDay" localSheetId="9">#REF!</definedName>
    <definedName name="dvrValidDay">#REF!</definedName>
    <definedName name="dvrValidMonth" localSheetId="9">#REF!</definedName>
    <definedName name="dvrValidMonth">#REF!</definedName>
    <definedName name="dvrValidYear" localSheetId="9">#REF!</definedName>
    <definedName name="dvrValidYear">#REF!</definedName>
    <definedName name="dvrYear" localSheetId="9">#REF!</definedName>
    <definedName name="dvrYear">#REF!</definedName>
    <definedName name="EILName" localSheetId="9">[10]Лист1!#REF!</definedName>
    <definedName name="EILName">[10]Лист1!#REF!</definedName>
    <definedName name="EILName_1" localSheetId="9">[11]Обновление!#REF!</definedName>
    <definedName name="EILName_1">[11]Обновление!#REF!</definedName>
    <definedName name="elkAddr1" localSheetId="9">#REF!</definedName>
    <definedName name="elkAddr1">#REF!</definedName>
    <definedName name="elkAddr2" localSheetId="9">#REF!</definedName>
    <definedName name="elkAddr2">#REF!</definedName>
    <definedName name="elkCount" localSheetId="9">#REF!</definedName>
    <definedName name="elkCount">#REF!</definedName>
    <definedName name="elkCountFrom" localSheetId="9">#REF!</definedName>
    <definedName name="elkCountFrom">#REF!</definedName>
    <definedName name="elkCountTo" localSheetId="9">#REF!</definedName>
    <definedName name="elkCountTo">#REF!</definedName>
    <definedName name="elkDateFrom" localSheetId="9">#REF!</definedName>
    <definedName name="elkDateFrom">#REF!</definedName>
    <definedName name="elkDateTo" localSheetId="9">#REF!</definedName>
    <definedName name="elkDateTo">#REF!</definedName>
    <definedName name="elkDiscount" localSheetId="9">#REF!</definedName>
    <definedName name="elkDiscount">#REF!</definedName>
    <definedName name="elkKAddr1" localSheetId="9">#REF!</definedName>
    <definedName name="elkKAddr1">#REF!</definedName>
    <definedName name="elkKAddr2" localSheetId="9">#REF!</definedName>
    <definedName name="elkKAddr2">#REF!</definedName>
    <definedName name="elkKCount" localSheetId="9">#REF!</definedName>
    <definedName name="elkKCount">#REF!</definedName>
    <definedName name="elkKCountFrom" localSheetId="9">#REF!</definedName>
    <definedName name="elkKCountFrom">#REF!</definedName>
    <definedName name="elkKCountTo" localSheetId="9">#REF!</definedName>
    <definedName name="elkKCountTo">#REF!</definedName>
    <definedName name="elkKDateFrom" localSheetId="9">#REF!</definedName>
    <definedName name="elkKDateFrom">#REF!</definedName>
    <definedName name="elkKDateTo" localSheetId="9">#REF!</definedName>
    <definedName name="elkKDateTo">#REF!</definedName>
    <definedName name="elkKDiscount" localSheetId="9">#REF!</definedName>
    <definedName name="elkKDiscount">#REF!</definedName>
    <definedName name="elkKNumber" localSheetId="9">#REF!</definedName>
    <definedName name="elkKNumber">#REF!</definedName>
    <definedName name="elkKSumC" localSheetId="9">#REF!</definedName>
    <definedName name="elkKSumC">#REF!</definedName>
    <definedName name="elkKSumR" localSheetId="9">#REF!</definedName>
    <definedName name="elkKSumR">#REF!</definedName>
    <definedName name="elkKTarif" localSheetId="9">#REF!</definedName>
    <definedName name="elkKTarif">#REF!</definedName>
    <definedName name="elkNumber" localSheetId="9">#REF!</definedName>
    <definedName name="elkNumber">#REF!</definedName>
    <definedName name="elkSumC" localSheetId="9">#REF!</definedName>
    <definedName name="elkSumC">#REF!</definedName>
    <definedName name="elkSumR" localSheetId="9">#REF!</definedName>
    <definedName name="elkSumR">#REF!</definedName>
    <definedName name="elkTarif" localSheetId="9">#REF!</definedName>
    <definedName name="elkTarif">#REF!</definedName>
    <definedName name="Excel___________133333333" localSheetId="9">#REF!</definedName>
    <definedName name="Excel___________133333333">#REF!</definedName>
    <definedName name="Excel_BuiltIn_Database" localSheetId="9">#REF!</definedName>
    <definedName name="Excel_BuiltIn_Database">#REF!</definedName>
    <definedName name="Excel_BuiltIn_Print_Area_1" localSheetId="9">#REF!</definedName>
    <definedName name="Excel_BuiltIn_Print_Area_1">#REF!</definedName>
    <definedName name="Excel_BuiltIn_Print_Area_1_1" localSheetId="9">#REF!</definedName>
    <definedName name="Excel_BuiltIn_Print_Area_1_1">#REF!</definedName>
    <definedName name="Excel_BuiltIn_Print_Area_1_1_1" localSheetId="9">#REF!</definedName>
    <definedName name="Excel_BuiltIn_Print_Area_1_1_1">#REF!</definedName>
    <definedName name="Excel_BuiltIn_Print_Area_10_1" localSheetId="9">#REF!</definedName>
    <definedName name="Excel_BuiltIn_Print_Area_10_1">#REF!</definedName>
    <definedName name="Excel_BuiltIn_Print_Area_10_1_1" localSheetId="9">#REF!</definedName>
    <definedName name="Excel_BuiltIn_Print_Area_10_1_1">#REF!</definedName>
    <definedName name="Excel_BuiltIn_Print_Area_11" localSheetId="9">#REF!</definedName>
    <definedName name="Excel_BuiltIn_Print_Area_11">#REF!</definedName>
    <definedName name="Excel_BuiltIn_Print_Area_11_1" localSheetId="9">#REF!</definedName>
    <definedName name="Excel_BuiltIn_Print_Area_11_1">#REF!</definedName>
    <definedName name="Excel_BuiltIn_Print_Area_12" localSheetId="9">#REF!</definedName>
    <definedName name="Excel_BuiltIn_Print_Area_12">#REF!</definedName>
    <definedName name="Excel_BuiltIn_Print_Area_13">"$#ССЫЛ!.$A$2:$E$8"</definedName>
    <definedName name="Excel_BuiltIn_Print_Area_14" localSheetId="9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9">#REF!</definedName>
    <definedName name="Excel_BuiltIn_Print_Area_2_1">"$#ССЫЛ!.$A$1:$E$54"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9">#REF!</definedName>
    <definedName name="Excel_BuiltIn_Print_Area_4">#REF!</definedName>
    <definedName name="Excel_BuiltIn_Print_Area_4_1" localSheetId="9">#REF!</definedName>
    <definedName name="Excel_BuiltIn_Print_Area_4_1">#REF!</definedName>
    <definedName name="Excel_BuiltIn_Print_Area_4_1_1" localSheetId="9">#REF!</definedName>
    <definedName name="Excel_BuiltIn_Print_Area_4_1_1">#REF!</definedName>
    <definedName name="Excel_BuiltIn_Print_Area_4_1_1_1" localSheetId="9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9">#REF!</definedName>
    <definedName name="Excel_BuiltIn_Print_Area_5">#REF!</definedName>
    <definedName name="Excel_BuiltIn_Print_Area_5_1" localSheetId="9">#REF!</definedName>
    <definedName name="Excel_BuiltIn_Print_Area_5_1">#REF!</definedName>
    <definedName name="Excel_BuiltIn_Print_Area_5_1_1" localSheetId="9">#REF!</definedName>
    <definedName name="Excel_BuiltIn_Print_Area_5_1_1">#REF!</definedName>
    <definedName name="Excel_BuiltIn_Print_Area_6" localSheetId="9">#REF!</definedName>
    <definedName name="Excel_BuiltIn_Print_Area_6">#REF!</definedName>
    <definedName name="Excel_BuiltIn_Print_Area_6_1" localSheetId="9">#REF!</definedName>
    <definedName name="Excel_BuiltIn_Print_Area_6_1">#REF!</definedName>
    <definedName name="Excel_BuiltIn_Print_Area_7">"$#ССЫЛ!.$A$2:$E$5"</definedName>
    <definedName name="Excel_BuiltIn_Print_Area_7_1" localSheetId="9">#REF!</definedName>
    <definedName name="Excel_BuiltIn_Print_Area_7_1">#REF!</definedName>
    <definedName name="Excel_BuiltIn_Print_Area_7_1_1" localSheetId="9">#REF!</definedName>
    <definedName name="Excel_BuiltIn_Print_Area_7_1_1">#REF!</definedName>
    <definedName name="Excel_BuiltIn_Print_Area_7_1_1_1" localSheetId="9">#REF!</definedName>
    <definedName name="Excel_BuiltIn_Print_Area_7_1_1_1">#REF!</definedName>
    <definedName name="Excel_BuiltIn_Print_Area_7_1_1_1_1" localSheetId="9">#REF!</definedName>
    <definedName name="Excel_BuiltIn_Print_Area_7_1_1_1_1">#REF!</definedName>
    <definedName name="Excel_BuiltIn_Print_Area_8_1" localSheetId="9">#REF!</definedName>
    <definedName name="Excel_BuiltIn_Print_Area_8_1">#REF!</definedName>
    <definedName name="Excel_BuiltIn_Print_Area_9" localSheetId="9">#REF!</definedName>
    <definedName name="Excel_BuiltIn_Print_Area_9">#REF!</definedName>
    <definedName name="Excel_BuiltIn_Print_Area_9_1" localSheetId="9">#REF!</definedName>
    <definedName name="Excel_BuiltIn_Print_Area_9_1">#REF!</definedName>
    <definedName name="Excel_BuiltIn_Print_Area_9_1_1" localSheetId="9">#REF!</definedName>
    <definedName name="Excel_BuiltIn_Print_Area_9_1_1">#REF!</definedName>
    <definedName name="Excel_BuiltIn_Print_Area_9_1_1_1" localSheetId="9">#REF!</definedName>
    <definedName name="Excel_BuiltIn_Print_Area_9_1_1_1">#REF!</definedName>
    <definedName name="Excel_BuiltIn_Print_Titles_1" localSheetId="9">#REF!</definedName>
    <definedName name="Excel_BuiltIn_Print_Titles_1">#REF!</definedName>
    <definedName name="Excel_BuiltIn_Print_Titles_1_1" localSheetId="9">#REF!</definedName>
    <definedName name="Excel_BuiltIn_Print_Titles_1_1">#REF!</definedName>
    <definedName name="Excel_BuiltIn_Print_Titles_1_1_1" localSheetId="9">#REF!</definedName>
    <definedName name="Excel_BuiltIn_Print_Titles_1_1_1">#REF!</definedName>
    <definedName name="Excel_BuiltIn_Print_Titles_12" localSheetId="9">#REF!</definedName>
    <definedName name="Excel_BuiltIn_Print_Titles_12">#REF!</definedName>
    <definedName name="Excel_BuiltIn_Print_Titles_13" localSheetId="9">#REF!</definedName>
    <definedName name="Excel_BuiltIn_Print_Titles_13">#REF!</definedName>
    <definedName name="Excel_BuiltIn_Print_Titles_14" localSheetId="9">#REF!</definedName>
    <definedName name="Excel_BuiltIn_Print_Titles_14">#REF!</definedName>
    <definedName name="Excel_BuiltIn_Print_Titles_2" localSheetId="9">#REF!</definedName>
    <definedName name="Excel_BuiltIn_Print_Titles_2">#REF!</definedName>
    <definedName name="Excel_BuiltIn_Print_Titles_2_1" localSheetId="9">#REF!</definedName>
    <definedName name="Excel_BuiltIn_Print_Titles_2_1">#REF!</definedName>
    <definedName name="Excel_BuiltIn_Print_Titles_3" localSheetId="9">#REF!</definedName>
    <definedName name="Excel_BuiltIn_Print_Titles_3">#REF!</definedName>
    <definedName name="Excel_BuiltIn_Print_Titles_3_1" localSheetId="9">#REF!</definedName>
    <definedName name="Excel_BuiltIn_Print_Titles_3_1">#REF!</definedName>
    <definedName name="Excel_BuiltIn_Print_Titles_4" localSheetId="9">#REF!</definedName>
    <definedName name="Excel_BuiltIn_Print_Titles_4">#REF!</definedName>
    <definedName name="Excel_BuiltIn_Print_Titles_4_1" localSheetId="9">[5]ПИР!#REF!</definedName>
    <definedName name="Excel_BuiltIn_Print_Titles_4_1">[5]ПИР!#REF!</definedName>
    <definedName name="Excel_BuiltIn_Print_Titles_5" localSheetId="9">#REF!</definedName>
    <definedName name="Excel_BuiltIn_Print_Titles_5">#REF!</definedName>
    <definedName name="Excel_BuiltIn_Print_Titles_8" localSheetId="9">#REF!</definedName>
    <definedName name="Excel_BuiltIn_Print_Titles_8">#REF!</definedName>
    <definedName name="Excel_BuiltIn_Print_Titles_9" localSheetId="9">#REF!</definedName>
    <definedName name="Excel_BuiltIn_Print_Titles_9">#REF!</definedName>
    <definedName name="EXEL_HJ" localSheetId="9">#REF!</definedName>
    <definedName name="EXEL_HJ">#REF!</definedName>
    <definedName name="EXEL_HJ3333" localSheetId="9">#REF!</definedName>
    <definedName name="EXEL_HJ3333">#REF!</definedName>
    <definedName name="FF" localSheetId="9">[6]мсн!#REF!</definedName>
    <definedName name="FF">[6]мсн!#REF!</definedName>
    <definedName name="fff" localSheetId="9">#REF!</definedName>
    <definedName name="fff">#REF!</definedName>
    <definedName name="fg" localSheetId="9">[6]мсн!#REF!</definedName>
    <definedName name="fg">[6]мсн!#REF!</definedName>
    <definedName name="fgh" localSheetId="9">[16]топография!#REF!</definedName>
    <definedName name="fgh">[16]топография!#REF!</definedName>
    <definedName name="fhcl" localSheetId="9">[6]мсн!#REF!</definedName>
    <definedName name="fhcl">[6]мсн!#REF!</definedName>
    <definedName name="fiepfv" localSheetId="9">#REF!</definedName>
    <definedName name="fiepfv">#REF!</definedName>
    <definedName name="fj" localSheetId="9">#REF!</definedName>
    <definedName name="fj">#REF!</definedName>
    <definedName name="FOT" localSheetId="9">#REF!</definedName>
    <definedName name="FOT" localSheetId="1">'ССР 4 кв. 2015 '!#REF!</definedName>
    <definedName name="FOT">#REF!</definedName>
    <definedName name="FP" localSheetId="9">[6]мсн!#REF!</definedName>
    <definedName name="FP">[6]мсн!#REF!</definedName>
    <definedName name="Fr" localSheetId="9">#REF!</definedName>
    <definedName name="Fr">#REF!</definedName>
    <definedName name="frc" localSheetId="9">#REF!</definedName>
    <definedName name="frc">#REF!</definedName>
    <definedName name="fszrfaw\ed" localSheetId="9">#REF!</definedName>
    <definedName name="fszrfaw\ed">#REF!</definedName>
    <definedName name="gfh" localSheetId="9">[6]мсн!#REF!</definedName>
    <definedName name="gfh">[6]мсн!#REF!</definedName>
    <definedName name="GH" localSheetId="9">#REF!</definedName>
    <definedName name="GH">#REF!</definedName>
    <definedName name="gj" localSheetId="9">#REF!</definedName>
    <definedName name="gj">#REF!</definedName>
    <definedName name="GS" localSheetId="9">#REF!</definedName>
    <definedName name="GS">#REF!</definedName>
    <definedName name="gth" localSheetId="9">[17]топография!#REF!</definedName>
    <definedName name="gth">[17]топография!#REF!</definedName>
    <definedName name="gthj" localSheetId="9">[6]мсн!#REF!</definedName>
    <definedName name="gthj">[6]мсн!#REF!</definedName>
    <definedName name="gyfbn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gyfbn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h" localSheetId="9">#REF!</definedName>
    <definedName name="h">#REF!</definedName>
    <definedName name="hbj" localSheetId="9">[6]мсн!#REF!</definedName>
    <definedName name="hbj">[6]мсн!#REF!</definedName>
    <definedName name="hfcxtn" localSheetId="9" hidden="1">#REF!</definedName>
    <definedName name="hfcxtn" hidden="1">#REF!</definedName>
    <definedName name="hjkm" localSheetId="9">#REF!</definedName>
    <definedName name="hjkm">#REF!</definedName>
    <definedName name="hjn" localSheetId="9">[6]мсн!#REF!</definedName>
    <definedName name="hjn">[6]мсн!#REF!</definedName>
    <definedName name="hPriceRange" localSheetId="9">[10]Лист1!#REF!</definedName>
    <definedName name="hPriceRange">[10]Лист1!#REF!</definedName>
    <definedName name="hPriceRange_1" localSheetId="9">[11]Цена!#REF!</definedName>
    <definedName name="hPriceRange_1">[11]Цена!#REF!</definedName>
    <definedName name="hyg" localSheetId="9">#REF!</definedName>
    <definedName name="hyg">#REF!</definedName>
    <definedName name="hyk" localSheetId="9">#REF!</definedName>
    <definedName name="hyk">#REF!</definedName>
    <definedName name="i" localSheetId="9">#REF!</definedName>
    <definedName name="i">#REF!</definedName>
    <definedName name="idPriceColumn" localSheetId="9">[10]Лист1!#REF!</definedName>
    <definedName name="idPriceColumn">[10]Лист1!#REF!</definedName>
    <definedName name="idPriceColumn_1" localSheetId="9">[11]Цена!#REF!</definedName>
    <definedName name="idPriceColumn_1">[11]Цена!#REF!</definedName>
    <definedName name="iii" localSheetId="9">#REF!</definedName>
    <definedName name="iii">#REF!</definedName>
    <definedName name="iiiii" localSheetId="9">#REF!</definedName>
    <definedName name="iiiii">#REF!</definedName>
    <definedName name="Ind" localSheetId="9">#REF!</definedName>
    <definedName name="Ind" localSheetId="1">'ССР 4 кв. 2015 '!$H$4</definedName>
    <definedName name="Ind">#REF!</definedName>
    <definedName name="infl" localSheetId="9">[18]ПДР!#REF!</definedName>
    <definedName name="infl">[18]ПДР!#REF!</definedName>
    <definedName name="Itog" localSheetId="9">#REF!</definedName>
    <definedName name="Itog">#REF!</definedName>
    <definedName name="Iквартал2014">[19]Индексы!$A$2:$A$18</definedName>
    <definedName name="jkjhggh" localSheetId="9">#REF!</definedName>
    <definedName name="jkjhggh">#REF!</definedName>
    <definedName name="kfcm" localSheetId="9">#REF!</definedName>
    <definedName name="kfcm">#REF!</definedName>
    <definedName name="kk" localSheetId="9">#REF!</definedName>
    <definedName name="kk">#REF!</definedName>
    <definedName name="kkk" localSheetId="9">#REF!</definedName>
    <definedName name="kkk">#REF!</definedName>
    <definedName name="kp" localSheetId="9">[18]ПДР!#REF!</definedName>
    <definedName name="kp">[18]ПДР!#REF!</definedName>
    <definedName name="kuero" localSheetId="9">#REF!</definedName>
    <definedName name="kuero">#REF!</definedName>
    <definedName name="kus" localSheetId="9">#REF!</definedName>
    <definedName name="kus">#REF!</definedName>
    <definedName name="l" localSheetId="9">#REF!</definedName>
    <definedName name="l">#REF!</definedName>
    <definedName name="language" localSheetId="9">#REF!</definedName>
    <definedName name="Language">[20]Финплан!$J$1</definedName>
    <definedName name="ljujhunb" localSheetId="9">[15]топография!#REF!</definedName>
    <definedName name="ljujhunb">[15]топография!#REF!</definedName>
    <definedName name="LOCAL_MYSQL_DATE_FORMA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th" localSheetId="9">#REF!</definedName>
    <definedName name="lth">#REF!</definedName>
    <definedName name="m" localSheetId="9">#REF!</definedName>
    <definedName name="m">#REF!</definedName>
    <definedName name="mmm" localSheetId="9">#REF!</definedName>
    <definedName name="mmm">#REF!</definedName>
    <definedName name="n" localSheetId="9">#REF!</definedName>
    <definedName name="n">#REF!</definedName>
    <definedName name="n_1" localSheetId="9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9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9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9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9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 localSheetId="9">"000000000000,00"</definedName>
    <definedName name="n0">"000000000000"&amp;MID(1/2,2,1)&amp;"00"</definedName>
    <definedName name="n0x" localSheetId="9">IF('Расчет с НДС'!n_3=1,'Расчет с НДС'!n_2,'Расчет с НДС'!n_3&amp;'Расчет с НДС'!n_1)</definedName>
    <definedName name="n0x">IF(n_3=1,n_2,n_3&amp;n_1)</definedName>
    <definedName name="n1x" localSheetId="9">IF('Расчет с НДС'!n_3=1,'Расчет с НДС'!n_2,'Расчет с НДС'!n_3&amp;'Расчет с НДС'!n_5)</definedName>
    <definedName name="n1x">IF(n_3=1,n_2,n_3&amp;n_5)</definedName>
    <definedName name="nakDay" localSheetId="9">#REF!</definedName>
    <definedName name="nakDay">#REF!</definedName>
    <definedName name="nakFrom" localSheetId="9">#REF!</definedName>
    <definedName name="nakFrom">#REF!</definedName>
    <definedName name="nakMonth" localSheetId="9">#REF!</definedName>
    <definedName name="nakMonth">#REF!</definedName>
    <definedName name="nakName" localSheetId="9">#REF!</definedName>
    <definedName name="nakName">#REF!</definedName>
    <definedName name="nakNo" localSheetId="9">#REF!</definedName>
    <definedName name="nakNo">#REF!</definedName>
    <definedName name="nakNumber" localSheetId="9">#REF!</definedName>
    <definedName name="nakNumber">#REF!</definedName>
    <definedName name="nakPriceC" localSheetId="9">#REF!</definedName>
    <definedName name="nakPriceC">#REF!</definedName>
    <definedName name="nakPriceR" localSheetId="9">#REF!</definedName>
    <definedName name="nakPriceR">#REF!</definedName>
    <definedName name="nakQnt" localSheetId="9">#REF!</definedName>
    <definedName name="nakQnt">#REF!</definedName>
    <definedName name="nakSumC" localSheetId="9">#REF!</definedName>
    <definedName name="nakSumC">#REF!</definedName>
    <definedName name="nakSumR" localSheetId="9">#REF!</definedName>
    <definedName name="nakSumR">#REF!</definedName>
    <definedName name="nakTo" localSheetId="9">#REF!</definedName>
    <definedName name="nakTo">#REF!</definedName>
    <definedName name="nakYear" localSheetId="9">#REF!</definedName>
    <definedName name="nakYear">#REF!</definedName>
    <definedName name="Nalog" localSheetId="9">#REF!</definedName>
    <definedName name="Nalog">#REF!</definedName>
    <definedName name="ngh" localSheetId="9">[7]топография!#REF!</definedName>
    <definedName name="ngh">[7]топография!#REF!</definedName>
    <definedName name="nsx">{0,"тысяч ";1,"тысяча ";2,"тысячи ";5,"тысяч "}</definedName>
    <definedName name="NumColJournal" localSheetId="9">#REF!</definedName>
    <definedName name="NumColJournal">#REF!</definedName>
    <definedName name="o" localSheetId="9">#REF!</definedName>
    <definedName name="o">#REF!</definedName>
    <definedName name="Obj" localSheetId="9">#REF!</definedName>
    <definedName name="Obj" localSheetId="1">'ССР 4 кв. 2015 '!$E$7</definedName>
    <definedName name="Obj">#REF!</definedName>
    <definedName name="Obosn" localSheetId="1">'ССР 4 кв. 2015 '!$D$12</definedName>
    <definedName name="OELName" localSheetId="9">[10]Лист1!#REF!</definedName>
    <definedName name="OELName">[10]Лист1!#REF!</definedName>
    <definedName name="OELName_1" localSheetId="9">[11]Обновление!#REF!</definedName>
    <definedName name="OELName_1">[11]Обновление!#REF!</definedName>
    <definedName name="OPLName" localSheetId="9">[10]Лист1!#REF!</definedName>
    <definedName name="OPLName">[10]Лист1!#REF!</definedName>
    <definedName name="OPLName_1" localSheetId="9">[11]Обновление!#REF!</definedName>
    <definedName name="OPLName_1">[11]Обновление!#REF!</definedName>
    <definedName name="oppp" localSheetId="9">#REF!</definedName>
    <definedName name="oppp">#REF!</definedName>
    <definedName name="p" localSheetId="9">[10]Лист1!#REF!</definedName>
    <definedName name="p">[10]Лист1!#REF!</definedName>
    <definedName name="p_1" localSheetId="9">[11]Product!#REF!</definedName>
    <definedName name="p_1">[11]Product!#REF!</definedName>
    <definedName name="pmnCCode1" localSheetId="9">#REF!</definedName>
    <definedName name="pmnCCode1">#REF!</definedName>
    <definedName name="pmnCCode2" localSheetId="9">#REF!</definedName>
    <definedName name="pmnCCode2">#REF!</definedName>
    <definedName name="pmnDay" localSheetId="9">#REF!</definedName>
    <definedName name="pmnDay">#REF!</definedName>
    <definedName name="pmnDCode1" localSheetId="9">#REF!</definedName>
    <definedName name="pmnDCode1">#REF!</definedName>
    <definedName name="pmnDCode2" localSheetId="9">#REF!</definedName>
    <definedName name="pmnDCode2">#REF!</definedName>
    <definedName name="pmnDirection" localSheetId="9">#REF!</definedName>
    <definedName name="pmnDirection">#REF!</definedName>
    <definedName name="pmnMonth" localSheetId="9">#REF!</definedName>
    <definedName name="pmnMonth">#REF!</definedName>
    <definedName name="pmnNumber" localSheetId="9">#REF!</definedName>
    <definedName name="pmnNumber">#REF!</definedName>
    <definedName name="pmnOper" localSheetId="9">#REF!</definedName>
    <definedName name="pmnOper">#REF!</definedName>
    <definedName name="pmnPayer" localSheetId="9">#REF!</definedName>
    <definedName name="pmnPayer">#REF!</definedName>
    <definedName name="pmnPayer1" localSheetId="9">#REF!</definedName>
    <definedName name="pmnPayer1">#REF!</definedName>
    <definedName name="pmnPayerBank1" localSheetId="9">#REF!</definedName>
    <definedName name="pmnPayerBank1">#REF!</definedName>
    <definedName name="pmnPayerBank2" localSheetId="9">#REF!</definedName>
    <definedName name="pmnPayerBank2">#REF!</definedName>
    <definedName name="pmnPayerBank3" localSheetId="9">#REF!</definedName>
    <definedName name="pmnPayerBank3">#REF!</definedName>
    <definedName name="pmnPayerCode" localSheetId="9">#REF!</definedName>
    <definedName name="pmnPayerCode">#REF!</definedName>
    <definedName name="pmnPayerCount1" localSheetId="9">#REF!</definedName>
    <definedName name="pmnPayerCount1">#REF!</definedName>
    <definedName name="pmnPayerCount2" localSheetId="9">#REF!</definedName>
    <definedName name="pmnPayerCount2">#REF!</definedName>
    <definedName name="pmnPayerCount3" localSheetId="9">#REF!</definedName>
    <definedName name="pmnPayerCount3">#REF!</definedName>
    <definedName name="pmnRecBank1" localSheetId="9">#REF!</definedName>
    <definedName name="pmnRecBank1">#REF!</definedName>
    <definedName name="pmnRecBank2" localSheetId="9">#REF!</definedName>
    <definedName name="pmnRecBank2">#REF!</definedName>
    <definedName name="pmnRecBank3" localSheetId="9">#REF!</definedName>
    <definedName name="pmnRecBank3">#REF!</definedName>
    <definedName name="pmnRecCode" localSheetId="9">#REF!</definedName>
    <definedName name="pmnRecCode">#REF!</definedName>
    <definedName name="pmnRecCount1" localSheetId="9">#REF!</definedName>
    <definedName name="pmnRecCount1">#REF!</definedName>
    <definedName name="pmnRecCount2" localSheetId="9">#REF!</definedName>
    <definedName name="pmnRecCount2">#REF!</definedName>
    <definedName name="pmnRecCount3" localSheetId="9">#REF!</definedName>
    <definedName name="pmnRecCount3">#REF!</definedName>
    <definedName name="pmnReceiver" localSheetId="9">#REF!</definedName>
    <definedName name="pmnReceiver">#REF!</definedName>
    <definedName name="pmnReceiver1" localSheetId="9">#REF!</definedName>
    <definedName name="pmnReceiver1">#REF!</definedName>
    <definedName name="pmnSum1" localSheetId="9">#REF!</definedName>
    <definedName name="pmnSum1">#REF!</definedName>
    <definedName name="pmnSum2" localSheetId="9">#REF!</definedName>
    <definedName name="pmnSum2">#REF!</definedName>
    <definedName name="pmnWNalog" localSheetId="9">#REF!</definedName>
    <definedName name="pmnWNalog">#REF!</definedName>
    <definedName name="pmnWSum1" localSheetId="9">#REF!</definedName>
    <definedName name="pmnWSum1">#REF!</definedName>
    <definedName name="pmnWSum2" localSheetId="9">#REF!</definedName>
    <definedName name="pmnWSum2">#REF!</definedName>
    <definedName name="pmnWSum3" localSheetId="9">#REF!</definedName>
    <definedName name="pmnWSum3">#REF!</definedName>
    <definedName name="pmnYear" localSheetId="9">#REF!</definedName>
    <definedName name="pmnYear">#REF!</definedName>
    <definedName name="pp" localSheetId="9">#REF!</definedName>
    <definedName name="pp">#REF!</definedName>
    <definedName name="priApplication1" localSheetId="9">#REF!</definedName>
    <definedName name="priApplication1">#REF!</definedName>
    <definedName name="priApplication2" localSheetId="9">#REF!</definedName>
    <definedName name="priApplication2">#REF!</definedName>
    <definedName name="PriceRange" localSheetId="9">[10]Лист1!#REF!</definedName>
    <definedName name="PriceRange">[10]Лист1!#REF!</definedName>
    <definedName name="PriceRange_1" localSheetId="9">[11]Цена!#REF!</definedName>
    <definedName name="PriceRange_1">[11]Цена!#REF!</definedName>
    <definedName name="priDate1" localSheetId="9">#REF!</definedName>
    <definedName name="priDate1">#REF!</definedName>
    <definedName name="priDate2" localSheetId="9">#REF!</definedName>
    <definedName name="priDate2">#REF!</definedName>
    <definedName name="priKDay" localSheetId="9">#REF!</definedName>
    <definedName name="priKDay">#REF!</definedName>
    <definedName name="priKMonth" localSheetId="9">#REF!</definedName>
    <definedName name="priKMonth">#REF!</definedName>
    <definedName name="priKNumber" localSheetId="9">#REF!</definedName>
    <definedName name="priKNumber">#REF!</definedName>
    <definedName name="priKOrgn" localSheetId="9">#REF!</definedName>
    <definedName name="priKOrgn">#REF!</definedName>
    <definedName name="priKPayer1" localSheetId="9">#REF!</definedName>
    <definedName name="priKPayer1">#REF!</definedName>
    <definedName name="priKPayer2" localSheetId="9">#REF!</definedName>
    <definedName name="priKPayer2">#REF!</definedName>
    <definedName name="priKPayer3" localSheetId="9">#REF!</definedName>
    <definedName name="priKPayer3">#REF!</definedName>
    <definedName name="priKSubject1" localSheetId="9">#REF!</definedName>
    <definedName name="priKSubject1">#REF!</definedName>
    <definedName name="priKSubject2" localSheetId="9">#REF!</definedName>
    <definedName name="priKSubject2">#REF!</definedName>
    <definedName name="priKSubject3" localSheetId="9">#REF!</definedName>
    <definedName name="priKSubject3">#REF!</definedName>
    <definedName name="priKWSum1" localSheetId="9">#REF!</definedName>
    <definedName name="priKWSum1">#REF!</definedName>
    <definedName name="priKWSum2" localSheetId="9">#REF!</definedName>
    <definedName name="priKWSum2">#REF!</definedName>
    <definedName name="priKWSum3" localSheetId="9">#REF!</definedName>
    <definedName name="priKWSum3">#REF!</definedName>
    <definedName name="priKWSum4" localSheetId="9">#REF!</definedName>
    <definedName name="priKWSum4">#REF!</definedName>
    <definedName name="priKWSum5" localSheetId="9">#REF!</definedName>
    <definedName name="priKWSum5">#REF!</definedName>
    <definedName name="priKWSumC" localSheetId="9">#REF!</definedName>
    <definedName name="priKWSumC">#REF!</definedName>
    <definedName name="priKYear" localSheetId="9">#REF!</definedName>
    <definedName name="priKYear">#REF!</definedName>
    <definedName name="Print_Area" localSheetId="9">#REF!</definedName>
    <definedName name="Print_Area">#REF!</definedName>
    <definedName name="priNumber" localSheetId="9">#REF!</definedName>
    <definedName name="priNumber">#REF!</definedName>
    <definedName name="priOrgn" localSheetId="9">#REF!</definedName>
    <definedName name="priOrgn">#REF!</definedName>
    <definedName name="priPayer" localSheetId="9">#REF!</definedName>
    <definedName name="priPayer">#REF!</definedName>
    <definedName name="priSubject1" localSheetId="9">#REF!</definedName>
    <definedName name="priSubject1">#REF!</definedName>
    <definedName name="priSubject2" localSheetId="9">#REF!</definedName>
    <definedName name="priSubject2">#REF!</definedName>
    <definedName name="priSum" localSheetId="9">#REF!</definedName>
    <definedName name="priSum">#REF!</definedName>
    <definedName name="priWSum1" localSheetId="9">#REF!</definedName>
    <definedName name="priWSum1">#REF!</definedName>
    <definedName name="priWSum2" localSheetId="9">#REF!</definedName>
    <definedName name="priWSum2">#REF!</definedName>
    <definedName name="priWSumC" localSheetId="9">#REF!</definedName>
    <definedName name="priWSumC">#REF!</definedName>
    <definedName name="PrntSnbUser" localSheetId="9">#REF!</definedName>
    <definedName name="PrntSnbUser">#REF!</definedName>
    <definedName name="propis" localSheetId="9">#REF!</definedName>
    <definedName name="propis">#REF!</definedName>
    <definedName name="propis_ru">#N/A</definedName>
    <definedName name="q" localSheetId="9">#REF!</definedName>
    <definedName name="q">#REF!</definedName>
    <definedName name="qqqqqqq" localSheetId="9">[21]топография!#REF!</definedName>
    <definedName name="qqqqqqq">[21]топография!#REF!</definedName>
    <definedName name="qqqqqqqqqqqqqqqqqqqqqqqqqqqqqqqqqqq" localSheetId="9">#REF!</definedName>
    <definedName name="qqqqqqqqqqqqqqqqqqqqqqqqqqqqqqqqqqq">#REF!</definedName>
    <definedName name="QUIT" localSheetId="9">#REF!</definedName>
    <definedName name="QUIT">#REF!</definedName>
    <definedName name="rasApplication1" localSheetId="9">#REF!</definedName>
    <definedName name="rasApplication1">#REF!</definedName>
    <definedName name="rasApplication2" localSheetId="9">#REF!</definedName>
    <definedName name="rasApplication2">#REF!</definedName>
    <definedName name="rasDate1" localSheetId="9">#REF!</definedName>
    <definedName name="rasDate1">#REF!</definedName>
    <definedName name="rasDate2" localSheetId="9">#REF!</definedName>
    <definedName name="rasDate2">#REF!</definedName>
    <definedName name="rasDoc1" localSheetId="9">#REF!</definedName>
    <definedName name="rasDoc1">#REF!</definedName>
    <definedName name="rasDoc2" localSheetId="9">#REF!</definedName>
    <definedName name="rasDoc2">#REF!</definedName>
    <definedName name="rasNumber" localSheetId="9">#REF!</definedName>
    <definedName name="rasNumber">#REF!</definedName>
    <definedName name="rasOrgn" localSheetId="9">#REF!</definedName>
    <definedName name="rasOrgn">#REF!</definedName>
    <definedName name="rasRecDay" localSheetId="9">#REF!</definedName>
    <definedName name="rasRecDay">#REF!</definedName>
    <definedName name="rasReceiver" localSheetId="9">#REF!</definedName>
    <definedName name="rasReceiver">#REF!</definedName>
    <definedName name="rasRecMonth" localSheetId="9">#REF!</definedName>
    <definedName name="rasRecMonth">#REF!</definedName>
    <definedName name="rasRecYear" localSheetId="9">#REF!</definedName>
    <definedName name="rasRecYear">#REF!</definedName>
    <definedName name="rasSubject1" localSheetId="9">#REF!</definedName>
    <definedName name="rasSubject1">#REF!</definedName>
    <definedName name="rasSubject2" localSheetId="9">#REF!</definedName>
    <definedName name="rasSubject2">#REF!</definedName>
    <definedName name="rasSum" localSheetId="9">#REF!</definedName>
    <definedName name="rasSum">#REF!</definedName>
    <definedName name="rasWRecSum1" localSheetId="9">#REF!</definedName>
    <definedName name="rasWRecSum1">#REF!</definedName>
    <definedName name="rasWRecSum2" localSheetId="9">#REF!</definedName>
    <definedName name="rasWRecSum2">#REF!</definedName>
    <definedName name="rasWRecSumC" localSheetId="9">#REF!</definedName>
    <definedName name="rasWRecSumC">#REF!</definedName>
    <definedName name="rasWSum1" localSheetId="9">#REF!</definedName>
    <definedName name="rasWSum1">#REF!</definedName>
    <definedName name="rasWSum2" localSheetId="9">#REF!</definedName>
    <definedName name="rasWSum2">#REF!</definedName>
    <definedName name="rasWSumC" localSheetId="9">#REF!</definedName>
    <definedName name="rasWSumC">#REF!</definedName>
    <definedName name="rehl" localSheetId="9">#REF!</definedName>
    <definedName name="rehl">#REF!</definedName>
    <definedName name="rf" localSheetId="9">#REF!</definedName>
    <definedName name="rf">#REF!</definedName>
    <definedName name="rr" localSheetId="9">'[22]Пример расчета'!#REF!</definedName>
    <definedName name="rr">'[22]Пример расчета'!#REF!</definedName>
    <definedName name="rtyrty" localSheetId="9">#REF!</definedName>
    <definedName name="rtyrty">#REF!</definedName>
    <definedName name="SD_DC" localSheetId="9">#REF!</definedName>
    <definedName name="SD_DC">#REF!</definedName>
    <definedName name="sdd" localSheetId="9">[7]топография!#REF!</definedName>
    <definedName name="sdd">[7]топография!#REF!</definedName>
    <definedName name="sddsdaD" localSheetId="9">[15]топография!#REF!</definedName>
    <definedName name="sddsdaD">[15]топография!#REF!</definedName>
    <definedName name="SDDsfd" localSheetId="9">#REF!</definedName>
    <definedName name="SDDsfd">#REF!</definedName>
    <definedName name="SDSA" localSheetId="9">#REF!</definedName>
    <definedName name="SDSA">#REF!</definedName>
    <definedName name="SF_SFs" localSheetId="9">#REF!</definedName>
    <definedName name="SF_SFs">#REF!</definedName>
    <definedName name="ShapkaBepx" localSheetId="9">#REF!</definedName>
    <definedName name="ShapkaBepx">#REF!</definedName>
    <definedName name="ShapkaBepxVezde" localSheetId="9">#REF!</definedName>
    <definedName name="ShapkaBepxVezde">#REF!</definedName>
    <definedName name="ShapkaNiz" localSheetId="9">#REF!</definedName>
    <definedName name="ShapkaNiz">#REF!</definedName>
    <definedName name="ShapkaNizVezde" localSheetId="9">#REF!</definedName>
    <definedName name="ShapkaNizVezde">#REF!</definedName>
    <definedName name="SM" localSheetId="9">#REF!</definedName>
    <definedName name="SM">#REF!</definedName>
    <definedName name="SM_SM" localSheetId="9">#REF!</definedName>
    <definedName name="SM_SM">#REF!</definedName>
    <definedName name="SM_STO" localSheetId="9">#REF!</definedName>
    <definedName name="SM_STO">#REF!</definedName>
    <definedName name="SM_STO_1" localSheetId="9">'[23]СМЕТА проект'!#REF!</definedName>
    <definedName name="SM_STO_1">'[23]СМЕТА проект'!#REF!</definedName>
    <definedName name="SM_STO1" localSheetId="9">#REF!</definedName>
    <definedName name="SM_STO1">#REF!</definedName>
    <definedName name="SM_STO2" localSheetId="9">#REF!</definedName>
    <definedName name="SM_STO2">#REF!</definedName>
    <definedName name="SM_STO3" localSheetId="9">#REF!</definedName>
    <definedName name="SM_STO3">#REF!</definedName>
    <definedName name="Smmmmmmmmmmmmmmm" localSheetId="9">#REF!</definedName>
    <definedName name="Smmmmmmmmmmmmmmm">#REF!</definedName>
    <definedName name="SmPr" localSheetId="9">#REF!</definedName>
    <definedName name="SmPr" localSheetId="1">'ССР 4 кв. 2015 '!#REF!</definedName>
    <definedName name="SmPr">#REF!</definedName>
    <definedName name="Soglasovano" localSheetId="9">#REF!</definedName>
    <definedName name="Soglasovano">#REF!</definedName>
    <definedName name="SSAQ" localSheetId="9">[6]мсн!#REF!</definedName>
    <definedName name="SSAQ">[6]мсн!#REF!</definedName>
    <definedName name="ssd" localSheetId="9">#REF!</definedName>
    <definedName name="ssd">#REF!</definedName>
    <definedName name="Status" localSheetId="9">#REF!</definedName>
    <definedName name="Status">#REF!</definedName>
    <definedName name="su" localSheetId="9">#REF!</definedName>
    <definedName name="su">#REF!</definedName>
    <definedName name="SUM_" localSheetId="9">#REF!</definedName>
    <definedName name="SUM_">#REF!</definedName>
    <definedName name="SUM_1" localSheetId="9">#REF!</definedName>
    <definedName name="SUM_1">#REF!</definedName>
    <definedName name="sum_2" localSheetId="9">#REF!</definedName>
    <definedName name="sum_2">#REF!</definedName>
    <definedName name="SUM_3" localSheetId="9">#REF!</definedName>
    <definedName name="SUM_3">#REF!</definedName>
    <definedName name="sum_4" localSheetId="9">#REF!</definedName>
    <definedName name="sum_4">#REF!</definedName>
    <definedName name="SV" localSheetId="9">#REF!</definedName>
    <definedName name="SV">#REF!</definedName>
    <definedName name="SV_STO" localSheetId="9">#REF!</definedName>
    <definedName name="SV_STO">#REF!</definedName>
    <definedName name="t" localSheetId="9">#REF!</definedName>
    <definedName name="t">#REF!</definedName>
    <definedName name="Time_diff" localSheetId="9">#REF!</definedName>
    <definedName name="Time_diff">#REF!</definedName>
    <definedName name="Times" localSheetId="9">#REF!</definedName>
    <definedName name="Times">#REF!</definedName>
    <definedName name="Times___0" localSheetId="9">#REF!</definedName>
    <definedName name="Times___0">#REF!</definedName>
    <definedName name="tj" localSheetId="9">[6]мсн!#REF!</definedName>
    <definedName name="tj">[6]мсн!#REF!</definedName>
    <definedName name="tlfAprt" localSheetId="9">#REF!</definedName>
    <definedName name="tlfAprt">#REF!</definedName>
    <definedName name="tlfBank" localSheetId="9">#REF!</definedName>
    <definedName name="tlfBank">#REF!</definedName>
    <definedName name="tlfCorp" localSheetId="9">#REF!</definedName>
    <definedName name="tlfCorp">#REF!</definedName>
    <definedName name="tlfCount" localSheetId="9">#REF!</definedName>
    <definedName name="tlfCount">#REF!</definedName>
    <definedName name="tlfFIO" localSheetId="9">#REF!</definedName>
    <definedName name="tlfFIO">#REF!</definedName>
    <definedName name="tlfHouse" localSheetId="9">#REF!</definedName>
    <definedName name="tlfHouse">#REF!</definedName>
    <definedName name="tlfKAprt" localSheetId="9">#REF!</definedName>
    <definedName name="tlfKAprt">#REF!</definedName>
    <definedName name="tlfKBank" localSheetId="9">#REF!</definedName>
    <definedName name="tlfKBank">#REF!</definedName>
    <definedName name="tlfKCorp" localSheetId="9">#REF!</definedName>
    <definedName name="tlfKCorp">#REF!</definedName>
    <definedName name="tlfKCount" localSheetId="9">#REF!</definedName>
    <definedName name="tlfKCount">#REF!</definedName>
    <definedName name="tlfKFio" localSheetId="9">#REF!</definedName>
    <definedName name="tlfKFio">#REF!</definedName>
    <definedName name="tlfKHouse" localSheetId="9">#REF!</definedName>
    <definedName name="tlfKHouse">#REF!</definedName>
    <definedName name="tlfKMonth" localSheetId="9">#REF!</definedName>
    <definedName name="tlfKMonth">#REF!</definedName>
    <definedName name="tlfKStreet" localSheetId="9">#REF!</definedName>
    <definedName name="tlfKStreet">#REF!</definedName>
    <definedName name="tlfKSum" localSheetId="9">#REF!</definedName>
    <definedName name="tlfKSum">#REF!</definedName>
    <definedName name="tlfKTarif" localSheetId="9">#REF!</definedName>
    <definedName name="tlfKTarif">#REF!</definedName>
    <definedName name="tlfKTlfNum" localSheetId="9">#REF!</definedName>
    <definedName name="tlfKTlfNum">#REF!</definedName>
    <definedName name="tlfKTotal" localSheetId="9">#REF!</definedName>
    <definedName name="tlfKTotal">#REF!</definedName>
    <definedName name="tlfKYear" localSheetId="9">#REF!</definedName>
    <definedName name="tlfKYear">#REF!</definedName>
    <definedName name="tlfMonth" localSheetId="9">#REF!</definedName>
    <definedName name="tlfMonth">#REF!</definedName>
    <definedName name="tlfStreet" localSheetId="9">#REF!</definedName>
    <definedName name="tlfStreet">#REF!</definedName>
    <definedName name="tlfSum" localSheetId="9">#REF!</definedName>
    <definedName name="tlfSum">#REF!</definedName>
    <definedName name="tlfTarif" localSheetId="9">#REF!</definedName>
    <definedName name="tlfTarif">#REF!</definedName>
    <definedName name="tlfTlfNum" localSheetId="9">#REF!</definedName>
    <definedName name="tlfTlfNum">#REF!</definedName>
    <definedName name="tlfTotal" localSheetId="9">#REF!</definedName>
    <definedName name="tlfTotal">#REF!</definedName>
    <definedName name="tlfYear" localSheetId="9">#REF!</definedName>
    <definedName name="tlfYear">#REF!</definedName>
    <definedName name="trенкек" localSheetId="9">#REF!</definedName>
    <definedName name="trенкек">#REF!</definedName>
    <definedName name="tyj" localSheetId="9">[6]мсн!#REF!</definedName>
    <definedName name="tyj">[6]мсн!#REF!</definedName>
    <definedName name="ujl" localSheetId="9">#REF!</definedName>
    <definedName name="ujl">#REF!</definedName>
    <definedName name="ulf" localSheetId="9">[24]топография!#REF!</definedName>
    <definedName name="ulf">[24]топография!#REF!</definedName>
    <definedName name="USA" localSheetId="9">[25]Шкаф!#REF!</definedName>
    <definedName name="USA">[25]Шкаф!#REF!</definedName>
    <definedName name="USA_1" localSheetId="9">#REF!</definedName>
    <definedName name="USA_1">#REF!</definedName>
    <definedName name="Utverzhdau" localSheetId="9">#REF!</definedName>
    <definedName name="Utverzhdau">#REF!</definedName>
    <definedName name="v" localSheetId="9">#REF!</definedName>
    <definedName name="v">#REF!</definedName>
    <definedName name="VH" localSheetId="9">#REF!</definedName>
    <definedName name="VH">#REF!</definedName>
    <definedName name="vhjk" localSheetId="9">[8]топография!#REF!</definedName>
    <definedName name="vhjk">[8]топография!#REF!</definedName>
    <definedName name="w" localSheetId="9">#REF!</definedName>
    <definedName name="w">#REF!</definedName>
    <definedName name="xdf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df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h" localSheetId="9">#REF!</definedName>
    <definedName name="xh">#REF!</definedName>
    <definedName name="y" localSheetId="9">#REF!</definedName>
    <definedName name="y">#REF!</definedName>
    <definedName name="Yamaha_26" localSheetId="9">#REF!</definedName>
    <definedName name="Yamaha_26">#REF!</definedName>
    <definedName name="yyy" localSheetId="9">#REF!</definedName>
    <definedName name="yyy">#REF!</definedName>
    <definedName name="ZAK1" localSheetId="9">#REF!</definedName>
    <definedName name="ZAK1">#REF!</definedName>
    <definedName name="ZAK2" localSheetId="9">#REF!</definedName>
    <definedName name="ZAK2">#REF!</definedName>
    <definedName name="zak3" localSheetId="9">#REF!</definedName>
    <definedName name="zak3">#REF!</definedName>
    <definedName name="zxdc" localSheetId="9">#REF!</definedName>
    <definedName name="zxdc">#REF!</definedName>
    <definedName name="zz" localSheetId="9">#REF!</definedName>
    <definedName name="zz">#REF!</definedName>
    <definedName name="zzzz" localSheetId="9">#REF!</definedName>
    <definedName name="zzzz">#REF!</definedName>
    <definedName name="а" localSheetId="9">#REF!</definedName>
    <definedName name="а">#REF!</definedName>
    <definedName name="а1" localSheetId="9">#REF!</definedName>
    <definedName name="а1">#REF!</definedName>
    <definedName name="а12" localSheetId="9">#REF!</definedName>
    <definedName name="а12">#REF!</definedName>
    <definedName name="а124545" localSheetId="9">#REF!</definedName>
    <definedName name="а124545">#REF!</definedName>
    <definedName name="А15" localSheetId="9">#REF!</definedName>
    <definedName name="А15">#REF!</definedName>
    <definedName name="А2" localSheetId="9">#REF!</definedName>
    <definedName name="А2">#REF!</definedName>
    <definedName name="А34" localSheetId="9">#REF!</definedName>
    <definedName name="А34">#REF!</definedName>
    <definedName name="а35" localSheetId="9">#REF!</definedName>
    <definedName name="а35">#REF!</definedName>
    <definedName name="а36" localSheetId="9">#REF!</definedName>
    <definedName name="а36">#REF!</definedName>
    <definedName name="аа" localSheetId="9">#REF!</definedName>
    <definedName name="аа">#REF!</definedName>
    <definedName name="ааа" localSheetId="9">#REF!</definedName>
    <definedName name="ааа">#REF!</definedName>
    <definedName name="аааа" localSheetId="9">#REF!</definedName>
    <definedName name="аааа">#REF!</definedName>
    <definedName name="ааааа" localSheetId="9">#REF!</definedName>
    <definedName name="ааааа">#REF!</definedName>
    <definedName name="аааааа" localSheetId="9">#REF!</definedName>
    <definedName name="аааааа">#REF!</definedName>
    <definedName name="ааааааа" localSheetId="9">#REF!</definedName>
    <definedName name="ааааааа">#REF!</definedName>
    <definedName name="ааааааааааа" localSheetId="9">#REF!</definedName>
    <definedName name="ааааааааааа">#REF!</definedName>
    <definedName name="аб" localSheetId="9">#REF!</definedName>
    <definedName name="аб">#REF!</definedName>
    <definedName name="ав" localSheetId="9">#REF!</definedName>
    <definedName name="ав">#REF!</definedName>
    <definedName name="авввввввввввввввввввв" localSheetId="9">#REF!</definedName>
    <definedName name="авввввввввввввввввввв">#REF!</definedName>
    <definedName name="авпявап" localSheetId="9">#REF!</definedName>
    <definedName name="авпявап">#REF!</definedName>
    <definedName name="авпяпав" localSheetId="9">#REF!</definedName>
    <definedName name="авпяпав">#REF!</definedName>
    <definedName name="авРВп" localSheetId="9">#REF!</definedName>
    <definedName name="авРВп">#REF!</definedName>
    <definedName name="авс" localSheetId="9">#REF!</definedName>
    <definedName name="авс">#REF!</definedName>
    <definedName name="аву" localSheetId="9">#REF!</definedName>
    <definedName name="аву">#REF!</definedName>
    <definedName name="аглвг" localSheetId="9">#REF!</definedName>
    <definedName name="аглвг">#REF!</definedName>
    <definedName name="админ" localSheetId="9">#REF!</definedName>
    <definedName name="админ">#REF!</definedName>
    <definedName name="аднг" localSheetId="9">#REF!</definedName>
    <definedName name="аднг">#REF!</definedName>
    <definedName name="адоад" localSheetId="9">#REF!</definedName>
    <definedName name="адоад">#REF!</definedName>
    <definedName name="адожд" localSheetId="9">#REF!</definedName>
    <definedName name="адожд">#REF!</definedName>
    <definedName name="акп" localSheetId="9">#REF!</definedName>
    <definedName name="акп">#REF!</definedName>
    <definedName name="акт" localSheetId="9">#REF!</definedName>
    <definedName name="акт">#REF!</definedName>
    <definedName name="ало" localSheetId="9">#REF!</definedName>
    <definedName name="ало">#REF!</definedName>
    <definedName name="Алтайский_край" localSheetId="9">#REF!</definedName>
    <definedName name="Алтайский_край">#REF!</definedName>
    <definedName name="Алтайский_край_1" localSheetId="9">#REF!</definedName>
    <definedName name="Алтайский_край_1">#REF!</definedName>
    <definedName name="Амурская_область" localSheetId="9">#REF!</definedName>
    <definedName name="Амурская_область">#REF!</definedName>
    <definedName name="Амурская_область_1" localSheetId="9">#REF!</definedName>
    <definedName name="Амурская_область_1">#REF!</definedName>
    <definedName name="ан" localSheetId="9">[6]мсн!#REF!</definedName>
    <definedName name="ан">[6]мсн!#REF!</definedName>
    <definedName name="ангданга" localSheetId="9">#REF!</definedName>
    <definedName name="ангданга">#REF!</definedName>
    <definedName name="ангщ" localSheetId="9">#REF!</definedName>
    <definedName name="ангщ">#REF!</definedName>
    <definedName name="анд" localSheetId="9">#REF!</definedName>
    <definedName name="анд">#REF!</definedName>
    <definedName name="анол" localSheetId="9">#REF!</definedName>
    <definedName name="анол">#REF!</definedName>
    <definedName name="анрл" localSheetId="9">[7]топография!#REF!</definedName>
    <definedName name="анрл">[7]топография!#REF!</definedName>
    <definedName name="аода" localSheetId="9">#REF!</definedName>
    <definedName name="аода">#REF!</definedName>
    <definedName name="аодадо" localSheetId="9">#REF!</definedName>
    <definedName name="аодадо">#REF!</definedName>
    <definedName name="аодра" localSheetId="9">#REF!</definedName>
    <definedName name="аодра">#REF!</definedName>
    <definedName name="аол" localSheetId="9">[7]топография!#REF!</definedName>
    <definedName name="аол">[7]топография!#REF!</definedName>
    <definedName name="аопы" localSheetId="9">#REF!</definedName>
    <definedName name="аопы">#REF!</definedName>
    <definedName name="аопыао" localSheetId="9">#REF!</definedName>
    <definedName name="аопыао">#REF!</definedName>
    <definedName name="аоыао" localSheetId="9">#REF!</definedName>
    <definedName name="аоыао">#REF!</definedName>
    <definedName name="ап" localSheetId="9">#REF!</definedName>
    <definedName name="ап">[6]мсн!#REF!</definedName>
    <definedName name="ап12" localSheetId="9">#REF!</definedName>
    <definedName name="ап12">#REF!</definedName>
    <definedName name="апоап" localSheetId="9">#REF!</definedName>
    <definedName name="апоап">#REF!</definedName>
    <definedName name="аповоп" localSheetId="9">#REF!</definedName>
    <definedName name="аповоп">#REF!</definedName>
    <definedName name="апопр" localSheetId="9">#REF!</definedName>
    <definedName name="апопр">#REF!</definedName>
    <definedName name="апорапо" localSheetId="9">#REF!</definedName>
    <definedName name="апорапо">#REF!</definedName>
    <definedName name="апотиа" localSheetId="9">#REF!</definedName>
    <definedName name="апотиа">#REF!</definedName>
    <definedName name="апоыа" localSheetId="9">#REF!</definedName>
    <definedName name="апоыа">#REF!</definedName>
    <definedName name="апоыаоп" localSheetId="9">#REF!</definedName>
    <definedName name="апоыаоп">#REF!</definedName>
    <definedName name="апоыапо" localSheetId="9">#REF!</definedName>
    <definedName name="апоыапо">#REF!</definedName>
    <definedName name="апоыоо" localSheetId="9">#REF!</definedName>
    <definedName name="апоыоо">#REF!</definedName>
    <definedName name="апр" localSheetId="9">[26]топография!#REF!</definedName>
    <definedName name="апр">[26]топография!#REF!</definedName>
    <definedName name="аправи" localSheetId="9">#REF!</definedName>
    <definedName name="аправи">#REF!</definedName>
    <definedName name="апрво" localSheetId="9">#REF!</definedName>
    <definedName name="апрво">#REF!</definedName>
    <definedName name="апрыа" localSheetId="9">#REF!</definedName>
    <definedName name="апрыа">#REF!</definedName>
    <definedName name="апрыапр" localSheetId="9">[7]топография!#REF!</definedName>
    <definedName name="апрыапр">[7]топография!#REF!</definedName>
    <definedName name="апыо" localSheetId="9">#REF!</definedName>
    <definedName name="апыо">#REF!</definedName>
    <definedName name="апырр" localSheetId="9">#REF!</definedName>
    <definedName name="апырр">#REF!</definedName>
    <definedName name="араера" localSheetId="9">#REF!</definedName>
    <definedName name="араера">#REF!</definedName>
    <definedName name="арбь" localSheetId="9">#REF!</definedName>
    <definedName name="арбь">#REF!</definedName>
    <definedName name="арл" localSheetId="9">#REF!</definedName>
    <definedName name="арл">#REF!</definedName>
    <definedName name="арла" localSheetId="9">[7]топография!#REF!</definedName>
    <definedName name="арла">[7]топография!#REF!</definedName>
    <definedName name="аро" localSheetId="9">#REF!</definedName>
    <definedName name="аро">#REF!</definedName>
    <definedName name="ародар" localSheetId="9">#REF!</definedName>
    <definedName name="ародар">#REF!</definedName>
    <definedName name="ародард" localSheetId="9">[7]топография!#REF!</definedName>
    <definedName name="ародард">[7]топография!#REF!</definedName>
    <definedName name="ародарод" localSheetId="9">#REF!</definedName>
    <definedName name="ародарод">#REF!</definedName>
    <definedName name="ародра" localSheetId="9">#REF!</definedName>
    <definedName name="ародра">#REF!</definedName>
    <definedName name="арол" localSheetId="9">#REF!</definedName>
    <definedName name="арол">#REF!</definedName>
    <definedName name="аролаол" localSheetId="9">#REF!</definedName>
    <definedName name="аролаол">#REF!</definedName>
    <definedName name="арпа" localSheetId="9">#REF!</definedName>
    <definedName name="арпа">#REF!</definedName>
    <definedName name="Архангельская_область" localSheetId="9">#REF!</definedName>
    <definedName name="Архангельская_область">#REF!</definedName>
    <definedName name="Архангельская_область_1" localSheetId="9">#REF!</definedName>
    <definedName name="Архангельская_область_1">#REF!</definedName>
    <definedName name="арьдбра" localSheetId="9">[7]топография!#REF!</definedName>
    <definedName name="арьдбра">[7]топография!#REF!</definedName>
    <definedName name="АС" localSheetId="9">#REF!</definedName>
    <definedName name="АС">#REF!</definedName>
    <definedName name="АСС" localSheetId="9">[6]мсн!#REF!</definedName>
    <definedName name="АСС">[6]мсн!#REF!</definedName>
    <definedName name="Астраханская_область" localSheetId="9">#REF!</definedName>
    <definedName name="Астраханская_область">#REF!</definedName>
    <definedName name="АСУТП" localSheetId="9">#REF!</definedName>
    <definedName name="АСУТП">#REF!</definedName>
    <definedName name="АФС" localSheetId="9">[9]топография!#REF!</definedName>
    <definedName name="АФС">[9]топография!#REF!</definedName>
    <definedName name="ачпо" localSheetId="9">[15]топография!#REF!</definedName>
    <definedName name="ачпо">[15]топография!#REF!</definedName>
    <definedName name="аыв" localSheetId="9">#REF!</definedName>
    <definedName name="аыв">#REF!</definedName>
    <definedName name="аыоап" localSheetId="9">#REF!</definedName>
    <definedName name="аыоап">#REF!</definedName>
    <definedName name="аыоапо" localSheetId="9">#REF!</definedName>
    <definedName name="аыоапо">#REF!</definedName>
    <definedName name="аыопыао" localSheetId="9">#REF!</definedName>
    <definedName name="аыопыао">#REF!</definedName>
    <definedName name="аыпр" localSheetId="9">[8]топография!#REF!</definedName>
    <definedName name="аыпр">[8]топография!#REF!</definedName>
    <definedName name="аыпрыпр" localSheetId="9">#REF!</definedName>
    <definedName name="аыпрыпр">#REF!</definedName>
    <definedName name="аыыпо" localSheetId="9">[7]топография!#REF!</definedName>
    <definedName name="аыыпо">[7]топография!#REF!</definedName>
    <definedName name="б" localSheetId="9">#REF!</definedName>
    <definedName name="б">#REF!</definedName>
    <definedName name="_xlnm.Database" localSheetId="9">#REF!</definedName>
    <definedName name="_xlnm.Database">#REF!</definedName>
    <definedName name="БАК2" localSheetId="9">#REF!</definedName>
    <definedName name="БАК2">#REF!</definedName>
    <definedName name="Белгородская_область" localSheetId="9">#REF!</definedName>
    <definedName name="Белгородская_область">#REF!</definedName>
    <definedName name="блр4545" localSheetId="9">#REF!</definedName>
    <definedName name="блр4545">#REF!</definedName>
    <definedName name="бпрбь" localSheetId="9">#REF!</definedName>
    <definedName name="бпрбь">#REF!</definedName>
    <definedName name="Брянская_область" localSheetId="9">#REF!</definedName>
    <definedName name="Брянская_область">#REF!</definedName>
    <definedName name="Буровой_понтон" localSheetId="9">#REF!</definedName>
    <definedName name="Буровой_понтон">#REF!</definedName>
    <definedName name="бьюждж" localSheetId="9">#REF!</definedName>
    <definedName name="бьюждж">#REF!</definedName>
    <definedName name="бю.бю." localSheetId="9">#REF!</definedName>
    <definedName name="бю.бю.">#REF!</definedName>
    <definedName name="в" localSheetId="9">#REF!</definedName>
    <definedName name="в">#REF!</definedName>
    <definedName name="В5" localSheetId="9">#REF!</definedName>
    <definedName name="В5">#REF!</definedName>
    <definedName name="Ва" localSheetId="9">#REF!</definedName>
    <definedName name="Ва">#REF!</definedName>
    <definedName name="ва3" localSheetId="9">#REF!</definedName>
    <definedName name="ва3">#REF!</definedName>
    <definedName name="вав" localSheetId="9">[17]топография!#REF!</definedName>
    <definedName name="вав">[17]топография!#REF!</definedName>
    <definedName name="вава" localSheetId="9">#REF!</definedName>
    <definedName name="вава">#REF!</definedName>
    <definedName name="вавввввввввввввв" localSheetId="9">#REF!</definedName>
    <definedName name="вавввввввввввввв">#REF!</definedName>
    <definedName name="ваепкн" localSheetId="9">[15]топография!#REF!</definedName>
    <definedName name="ваепкн">[15]топография!#REF!</definedName>
    <definedName name="ВАЛ_" localSheetId="9">#REF!</definedName>
    <definedName name="ВАЛ_">#REF!</definedName>
    <definedName name="ВАЛ_1" localSheetId="9">#REF!</definedName>
    <definedName name="ВАЛ_1">#REF!</definedName>
    <definedName name="ВАЛ_4" localSheetId="9">#REF!</definedName>
    <definedName name="ВАЛ_4">#REF!</definedName>
    <definedName name="Валаам" localSheetId="9">#REF!</definedName>
    <definedName name="Валаам">#REF!</definedName>
    <definedName name="вангл" localSheetId="9">#REF!</definedName>
    <definedName name="вангл">#REF!</definedName>
    <definedName name="ванлр" localSheetId="9">#REF!</definedName>
    <definedName name="ванлр">#REF!</definedName>
    <definedName name="ванол" localSheetId="9">[8]топография!#REF!</definedName>
    <definedName name="ванол">[8]топография!#REF!</definedName>
    <definedName name="вао" localSheetId="9">#REF!</definedName>
    <definedName name="вао">#REF!</definedName>
    <definedName name="ваобваоваоваоваоваоваок" localSheetId="9">#REF!</definedName>
    <definedName name="ваобваоваоваоваоваоваок">#REF!</definedName>
    <definedName name="вап" localSheetId="9">#REF!</definedName>
    <definedName name="вап">#REF!</definedName>
    <definedName name="вапвя" localSheetId="9">#REF!</definedName>
    <definedName name="вапвя">#REF!</definedName>
    <definedName name="вапр" localSheetId="9">#REF!</definedName>
    <definedName name="вапр">#REF!</definedName>
    <definedName name="вапяп" localSheetId="9">#REF!</definedName>
    <definedName name="вапяп">#REF!</definedName>
    <definedName name="вар" localSheetId="9">[7]топография!#REF!</definedName>
    <definedName name="вар">[7]топография!#REF!</definedName>
    <definedName name="варо" localSheetId="9">#REF!</definedName>
    <definedName name="варо">#REF!</definedName>
    <definedName name="вб">'[27]ЛЧ Р'!$C$55:$H$62</definedName>
    <definedName name="ввв" localSheetId="9">#REF!</definedName>
    <definedName name="ввв">#REF!</definedName>
    <definedName name="вввв" localSheetId="9">#REF!</definedName>
    <definedName name="вввв">#REF!</definedName>
    <definedName name="вген" localSheetId="9">#REF!</definedName>
    <definedName name="вген">#REF!</definedName>
    <definedName name="вглльа" localSheetId="9">#REF!</definedName>
    <definedName name="вглльа">#REF!</definedName>
    <definedName name="ве" localSheetId="9">#REF!</definedName>
    <definedName name="ве">#REF!</definedName>
    <definedName name="ведущий" localSheetId="9">#REF!</definedName>
    <definedName name="ведущий">#REF!</definedName>
    <definedName name="венл" localSheetId="9">#REF!</definedName>
    <definedName name="венл">#REF!</definedName>
    <definedName name="вено" localSheetId="9">#REF!</definedName>
    <definedName name="вено">#REF!</definedName>
    <definedName name="веноевн" localSheetId="9">#REF!</definedName>
    <definedName name="веноевн">#REF!</definedName>
    <definedName name="венолвенп" localSheetId="9">#REF!</definedName>
    <definedName name="венолвенп">#REF!</definedName>
    <definedName name="веноь" localSheetId="9">#REF!</definedName>
    <definedName name="веноь">#REF!</definedName>
    <definedName name="венрол" localSheetId="9">#REF!</definedName>
    <definedName name="венрол">#REF!</definedName>
    <definedName name="венш" localSheetId="9">#REF!</definedName>
    <definedName name="венш">#REF!</definedName>
    <definedName name="вео" localSheetId="9">#REF!</definedName>
    <definedName name="вео">#REF!</definedName>
    <definedName name="веше" localSheetId="9">#REF!</definedName>
    <definedName name="веше">#REF!</definedName>
    <definedName name="вика" localSheetId="9">#REF!</definedName>
    <definedName name="вика">#REF!</definedName>
    <definedName name="вирваы" localSheetId="9">#REF!</definedName>
    <definedName name="вирваы">#REF!</definedName>
    <definedName name="вкпвп" localSheetId="9">#REF!</definedName>
    <definedName name="вкпвп">#REF!</definedName>
    <definedName name="вл" localSheetId="9">#REF!</definedName>
    <definedName name="вл">#REF!</definedName>
    <definedName name="ВЛ110">[28]Справка!$I$3:$I$35</definedName>
    <definedName name="Владимирская_область" localSheetId="9">#REF!</definedName>
    <definedName name="Владимирская_область">#REF!</definedName>
    <definedName name="влнг" localSheetId="9">[7]топография!#REF!</definedName>
    <definedName name="влнг">[7]топография!#REF!</definedName>
    <definedName name="внеове" localSheetId="9">#REF!</definedName>
    <definedName name="внеове">#REF!</definedName>
    <definedName name="внеое" localSheetId="9">#REF!</definedName>
    <definedName name="внеое">#REF!</definedName>
    <definedName name="внлг" localSheetId="9">#REF!</definedName>
    <definedName name="внлг">#REF!</definedName>
    <definedName name="внорьп" localSheetId="9">#REF!</definedName>
    <definedName name="внорьп">#REF!</definedName>
    <definedName name="внр" localSheetId="9">#REF!</definedName>
    <definedName name="внр">#REF!</definedName>
    <definedName name="вов" localSheetId="9">#REF!</definedName>
    <definedName name="вов">#REF!</definedName>
    <definedName name="вое" localSheetId="9">#REF!</definedName>
    <definedName name="вое">#REF!</definedName>
    <definedName name="Волгоградская_область" localSheetId="9">#REF!</definedName>
    <definedName name="Волгоградская_область">#REF!</definedName>
    <definedName name="Вологодская_область" localSheetId="9">#REF!</definedName>
    <definedName name="Вологодская_область">#REF!</definedName>
    <definedName name="Вологодская_область_1" localSheetId="9">#REF!</definedName>
    <definedName name="Вологодская_область_1">#REF!</definedName>
    <definedName name="вопрв" localSheetId="9">#REF!</definedName>
    <definedName name="вопрв">#REF!</definedName>
    <definedName name="вопров" localSheetId="9">#REF!</definedName>
    <definedName name="вопров">#REF!</definedName>
    <definedName name="Воронежская_область" localSheetId="9">#REF!</definedName>
    <definedName name="Воронежская_область">#REF!</definedName>
    <definedName name="Вп" localSheetId="9">#REF!</definedName>
    <definedName name="Вп">#REF!</definedName>
    <definedName name="впа" localSheetId="9">#REF!</definedName>
    <definedName name="впа">#REF!</definedName>
    <definedName name="впвпап" localSheetId="9">#REF!</definedName>
    <definedName name="впвпап">#REF!</definedName>
    <definedName name="впо" localSheetId="9">#REF!</definedName>
    <definedName name="впо">#REF!</definedName>
    <definedName name="впоп" localSheetId="9">[15]топография!#REF!</definedName>
    <definedName name="впоп">[15]топография!#REF!</definedName>
    <definedName name="впор" localSheetId="9">#REF!</definedName>
    <definedName name="впор">#REF!</definedName>
    <definedName name="впр" localSheetId="9">#REF!</definedName>
    <definedName name="впр">#REF!</definedName>
    <definedName name="впрвпр" localSheetId="9">#REF!</definedName>
    <definedName name="впрвпр">#REF!</definedName>
    <definedName name="впрл" localSheetId="9">#REF!</definedName>
    <definedName name="впрл">#REF!</definedName>
    <definedName name="впрлвпр" localSheetId="9">#REF!</definedName>
    <definedName name="впрлвпр">#REF!</definedName>
    <definedName name="впрлпр" localSheetId="9">#REF!</definedName>
    <definedName name="впрлпр">#REF!</definedName>
    <definedName name="впрлрпл" localSheetId="9">#REF!</definedName>
    <definedName name="впрлрпл">#REF!</definedName>
    <definedName name="впро" localSheetId="9">#REF!</definedName>
    <definedName name="впро">#REF!</definedName>
    <definedName name="впров" localSheetId="9">#REF!</definedName>
    <definedName name="впров">#REF!</definedName>
    <definedName name="впрь" localSheetId="9">#REF!</definedName>
    <definedName name="впрь">#REF!</definedName>
    <definedName name="впрьвп" localSheetId="9">#REF!</definedName>
    <definedName name="впрьвп">#REF!</definedName>
    <definedName name="впрьрь" localSheetId="9">#REF!</definedName>
    <definedName name="впрьрь">#REF!</definedName>
    <definedName name="вр" localSheetId="9">#REF!</definedName>
    <definedName name="вр">#REF!</definedName>
    <definedName name="вравар" localSheetId="9">#REF!</definedName>
    <definedName name="вравар">#REF!</definedName>
    <definedName name="вро" localSheetId="9">#REF!</definedName>
    <definedName name="вро">#REF!</definedName>
    <definedName name="вров" localSheetId="9">#REF!</definedName>
    <definedName name="вров">#REF!</definedName>
    <definedName name="вровап" localSheetId="9">#REF!</definedName>
    <definedName name="вровап">#REF!</definedName>
    <definedName name="врп" localSheetId="9">#REF!</definedName>
    <definedName name="врп">#REF!</definedName>
    <definedName name="врплнл" localSheetId="9">#REF!</definedName>
    <definedName name="врплнл">#REF!</definedName>
    <definedName name="врпов" localSheetId="9">#REF!</definedName>
    <definedName name="врпов">#REF!</definedName>
    <definedName name="врповор" localSheetId="9">#REF!</definedName>
    <definedName name="врповор">#REF!</definedName>
    <definedName name="врпьт" localSheetId="9">[7]топография!#REF!</definedName>
    <definedName name="врпьт">[7]топография!#REF!</definedName>
    <definedName name="врь" localSheetId="9">[15]топография!#REF!</definedName>
    <definedName name="врь">[15]топография!#REF!</definedName>
    <definedName name="врьпврь" localSheetId="9">#REF!</definedName>
    <definedName name="врьпврь">#REF!</definedName>
    <definedName name="Всего_по_смете" localSheetId="9">#REF!</definedName>
    <definedName name="Всего_по_смете">#REF!</definedName>
    <definedName name="ВсегоРучБур">[29]СмРучБур!$J$40</definedName>
    <definedName name="ВсегоШурфов" localSheetId="9">#REF!</definedName>
    <definedName name="ВсегоШурфов">#REF!</definedName>
    <definedName name="Вспомогательные_работы" localSheetId="9">#REF!</definedName>
    <definedName name="Вспомогательные_работы">#REF!</definedName>
    <definedName name="ВТ" localSheetId="9">#REF!</definedName>
    <definedName name="ВТ">#REF!</definedName>
    <definedName name="втор_кат" localSheetId="9">#REF!</definedName>
    <definedName name="втор_кат">#REF!</definedName>
    <definedName name="второй" localSheetId="9">#REF!</definedName>
    <definedName name="второй">#REF!</definedName>
    <definedName name="втратар" localSheetId="9">#REF!</definedName>
    <definedName name="втратар">#REF!</definedName>
    <definedName name="выфвы" localSheetId="9">[18]ПДР!#REF!</definedName>
    <definedName name="выфвы">[18]ПДР!#REF!</definedName>
    <definedName name="Вычислительная_техника" localSheetId="9">[25]Коэфф1.!#REF!</definedName>
    <definedName name="Вычислительная_техника">[25]Коэфф1.!#REF!</definedName>
    <definedName name="Вычислительная_техника_1" localSheetId="9">#REF!</definedName>
    <definedName name="Вычислительная_техника_1">#REF!</definedName>
    <definedName name="выы" localSheetId="9">#REF!</definedName>
    <definedName name="выы">#REF!</definedName>
    <definedName name="г" localSheetId="9">#REF!</definedName>
    <definedName name="г">#REF!</definedName>
    <definedName name="ГАП" localSheetId="9">#REF!</definedName>
    <definedName name="ГАП">#REF!</definedName>
    <definedName name="ггггггггггггггггггггггггггггггггггггггггггггггг" localSheetId="9">[13]топография!#REF!</definedName>
    <definedName name="ггггггггггггггггггггггггггггггггггггггггггггггг">[14]топография!#REF!</definedName>
    <definedName name="гелог" localSheetId="9">#REF!</definedName>
    <definedName name="гелог">#REF!</definedName>
    <definedName name="гео" localSheetId="9">#REF!</definedName>
    <definedName name="гео">#REF!</definedName>
    <definedName name="геог" localSheetId="9">#REF!</definedName>
    <definedName name="геог">#REF!</definedName>
    <definedName name="геодезия" localSheetId="9">#REF!</definedName>
    <definedName name="геодезия">#REF!</definedName>
    <definedName name="геол.1" localSheetId="9">#REF!</definedName>
    <definedName name="геол.1">#REF!</definedName>
    <definedName name="Геол_Лазаревск" localSheetId="9">[16]топография!#REF!</definedName>
    <definedName name="Геол_Лазаревск">[16]топография!#REF!</definedName>
    <definedName name="геол1" localSheetId="9">#REF!</definedName>
    <definedName name="геол1">#REF!</definedName>
    <definedName name="геология" localSheetId="9">#REF!</definedName>
    <definedName name="геология">#REF!</definedName>
    <definedName name="геоф" localSheetId="9">#REF!</definedName>
    <definedName name="геоф">#REF!</definedName>
    <definedName name="Геофиз" localSheetId="9">#REF!</definedName>
    <definedName name="Геофиз">#REF!</definedName>
    <definedName name="геофизика" localSheetId="9">#REF!</definedName>
    <definedName name="геофизика">#REF!</definedName>
    <definedName name="Гидр" localSheetId="9">[30]топография!#REF!</definedName>
    <definedName name="Гидр">[30]топография!#REF!</definedName>
    <definedName name="Гидра" localSheetId="9">[31]топография!#REF!</definedName>
    <definedName name="Гидра">[31]топография!#REF!</definedName>
    <definedName name="Гидро" localSheetId="9">[31]топография!#REF!</definedName>
    <definedName name="Гидро">[31]топография!#REF!</definedName>
    <definedName name="гидро1" localSheetId="9">#REF!</definedName>
    <definedName name="гидро1">#REF!</definedName>
    <definedName name="гидрол" localSheetId="9">#REF!</definedName>
    <definedName name="гидрол">#REF!</definedName>
    <definedName name="Гидролог" localSheetId="9">#REF!</definedName>
    <definedName name="Гидролог">#REF!</definedName>
    <definedName name="Гидрология_7.03.08" localSheetId="9">[15]топография!#REF!</definedName>
    <definedName name="Гидрология_7.03.08">[15]топография!#REF!</definedName>
    <definedName name="ГИП" localSheetId="9">#REF!</definedName>
    <definedName name="ГИП">#REF!</definedName>
    <definedName name="глрп" localSheetId="9">#REF!</definedName>
    <definedName name="глрп">#REF!</definedName>
    <definedName name="гном" localSheetId="9">#REF!</definedName>
    <definedName name="гном">#REF!</definedName>
    <definedName name="гор" localSheetId="9">#REF!</definedName>
    <definedName name="гор">#REF!</definedName>
    <definedName name="гпдш" localSheetId="9">#REF!</definedName>
    <definedName name="гпдш">#REF!</definedName>
    <definedName name="гпшд" localSheetId="9">#REF!</definedName>
    <definedName name="гпшд">#REF!</definedName>
    <definedName name="гш" localSheetId="9">#REF!</definedName>
    <definedName name="гш">#REF!</definedName>
    <definedName name="гшд" localSheetId="9">#REF!</definedName>
    <definedName name="гшд">#REF!</definedName>
    <definedName name="гшн" localSheetId="9">#REF!</definedName>
    <definedName name="гшн">#REF!</definedName>
    <definedName name="гшпшщ" localSheetId="9">[32]топография!#REF!</definedName>
    <definedName name="гшпшщ">[32]топография!#REF!</definedName>
    <definedName name="гшшг">NA()</definedName>
    <definedName name="д" localSheetId="9">#REF!</definedName>
    <definedName name="д">#REF!</definedName>
    <definedName name="дан" localSheetId="9">#REF!</definedName>
    <definedName name="дан">#REF!</definedName>
    <definedName name="Дата_изменения_группы_строек" localSheetId="9">#REF!</definedName>
    <definedName name="Дата_изменения_группы_строек">#REF!</definedName>
    <definedName name="Дата_изменения_локальной_сметы" localSheetId="9">#REF!</definedName>
    <definedName name="Дата_изменения_локальной_сметы">#REF!</definedName>
    <definedName name="Дата_изменения_объекта" localSheetId="9">#REF!</definedName>
    <definedName name="Дата_изменения_объекта">#REF!</definedName>
    <definedName name="Дата_изменения_объектной_сметы" localSheetId="9">#REF!</definedName>
    <definedName name="Дата_изменения_объектной_сметы">#REF!</definedName>
    <definedName name="Дата_изменения_очереди" localSheetId="9">#REF!</definedName>
    <definedName name="Дата_изменения_очереди">#REF!</definedName>
    <definedName name="Дата_изменения_пускового_комплекса" localSheetId="9">#REF!</definedName>
    <definedName name="Дата_изменения_пускового_комплекса">#REF!</definedName>
    <definedName name="Дата_изменения_сводного_сметного_расчета" localSheetId="9">#REF!</definedName>
    <definedName name="Дата_изменения_сводного_сметного_расчета">#REF!</definedName>
    <definedName name="Дата_изменения_стройки" localSheetId="9">#REF!</definedName>
    <definedName name="Дата_изменения_стройки">#REF!</definedName>
    <definedName name="Дата_создания_группы_строек" localSheetId="9">#REF!</definedName>
    <definedName name="Дата_создания_группы_строек">#REF!</definedName>
    <definedName name="Дата_создания_локальной_сметы" localSheetId="9">#REF!</definedName>
    <definedName name="Дата_создания_локальной_сметы">#REF!</definedName>
    <definedName name="Дата_создания_объекта" localSheetId="9">#REF!</definedName>
    <definedName name="Дата_создания_объекта">#REF!</definedName>
    <definedName name="Дата_создания_объектной_сметы" localSheetId="9">#REF!</definedName>
    <definedName name="Дата_создания_объектной_сметы">#REF!</definedName>
    <definedName name="Дата_создания_очереди" localSheetId="9">#REF!</definedName>
    <definedName name="Дата_создания_очереди">#REF!</definedName>
    <definedName name="Дата_создания_пускового_комплекса" localSheetId="9">#REF!</definedName>
    <definedName name="Дата_создания_пускового_комплекса">#REF!</definedName>
    <definedName name="Дата_создания_сводного_сметного_расчета" localSheetId="9">#REF!</definedName>
    <definedName name="Дата_создания_сводного_сметного_расчета">#REF!</definedName>
    <definedName name="Дата_создания_стройки" localSheetId="9">#REF!</definedName>
    <definedName name="Дата_создания_стройки">#REF!</definedName>
    <definedName name="дд" localSheetId="9">[33]Смета!#REF!</definedName>
    <definedName name="дд">[33]Смета!#REF!</definedName>
    <definedName name="ддддд" localSheetId="9">#REF!</definedName>
    <definedName name="ддддд">#REF!</definedName>
    <definedName name="дес">{"","двадцать ","тридцать ","сорок ","пятьдесят ","шестьдесят ","семьдесят ","восемьдесят ","девяносто "}</definedName>
    <definedName name="десятый" localSheetId="9">#REF!</definedName>
    <definedName name="десятый">#REF!</definedName>
    <definedName name="Дефлятор" localSheetId="9">#REF!</definedName>
    <definedName name="Дефлятор">#REF!</definedName>
    <definedName name="джож" localSheetId="9">'[22]Пример расчета'!#REF!</definedName>
    <definedName name="джож">'[22]Пример расчета'!#REF!</definedName>
    <definedName name="диапазон" localSheetId="9">#REF!</definedName>
    <definedName name="диапазон">#REF!</definedName>
    <definedName name="Диск" localSheetId="9">#REF!</definedName>
    <definedName name="Диск">#REF!</definedName>
    <definedName name="длдл" localSheetId="9">#REF!</definedName>
    <definedName name="длдл">#REF!</definedName>
    <definedName name="Длинна_границы" localSheetId="9">#REF!</definedName>
    <definedName name="Длинна_границы">#REF!</definedName>
    <definedName name="Длинна_трассы" localSheetId="9">#REF!</definedName>
    <definedName name="Длинна_трассы">#REF!</definedName>
    <definedName name="длозщшзщдлжб" localSheetId="9">#REF!</definedName>
    <definedName name="длозщшзщдлжб">#REF!</definedName>
    <definedName name="длолдолд" localSheetId="9">#REF!</definedName>
    <definedName name="длолдолд">#REF!</definedName>
    <definedName name="длощшл" localSheetId="9">#REF!</definedName>
    <definedName name="длощшл">#REF!</definedName>
    <definedName name="Дн_ставка" localSheetId="9">#REF!</definedName>
    <definedName name="Дн_ставка">#REF!</definedName>
    <definedName name="дна" localSheetId="9">#REF!</definedName>
    <definedName name="дна">#REF!</definedName>
    <definedName name="договор">[34]К.рын!$C$22</definedName>
    <definedName name="Должность">'[35]Прямые расходы'!$C$10:$C$97</definedName>
    <definedName name="ДОЛЛАР" localSheetId="9">#REF!</definedName>
    <definedName name="ДОЛЛАР">#REF!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орп" localSheetId="9">#REF!</definedName>
    <definedName name="доорп">#REF!</definedName>
    <definedName name="Доп._оборудование" localSheetId="9">[25]Коэфф1.!#REF!</definedName>
    <definedName name="Доп._оборудование">[25]Коэфф1.!#REF!</definedName>
    <definedName name="Доп._оборудование_1" localSheetId="9">#REF!</definedName>
    <definedName name="Доп._оборудование_1">#REF!</definedName>
    <definedName name="Доп_оборуд" localSheetId="9">#REF!</definedName>
    <definedName name="Доп_оборуд">#REF!</definedName>
    <definedName name="допдшгед" localSheetId="9">#REF!</definedName>
    <definedName name="допдшгед">#REF!</definedName>
    <definedName name="Дорога" localSheetId="9">[25]Шкаф!#REF!</definedName>
    <definedName name="Дорога">[25]Шкаф!#REF!</definedName>
    <definedName name="Дорога_1" localSheetId="9">#REF!</definedName>
    <definedName name="Дорога_1">#REF!</definedName>
    <definedName name="др" localSheetId="9">#REF!</definedName>
    <definedName name="др">#REF!</definedName>
    <definedName name="ДСК" localSheetId="9">[15]топография!#REF!</definedName>
    <definedName name="ДСК">[15]топография!#REF!</definedName>
    <definedName name="ДСК_14" localSheetId="9">[15]топография!#REF!</definedName>
    <definedName name="ДСК_14">[15]топография!#REF!</definedName>
    <definedName name="дск_15" localSheetId="9">[15]топография!#REF!</definedName>
    <definedName name="дск_15">[15]топография!#REF!</definedName>
    <definedName name="дск1" localSheetId="9">[36]топография!#REF!</definedName>
    <definedName name="дск1">[36]топография!#REF!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щшю" localSheetId="9">#REF!</definedName>
    <definedName name="дщшю">#REF!</definedName>
    <definedName name="е" localSheetId="9">#REF!</definedName>
    <definedName name="е">#REF!</definedName>
    <definedName name="евнл" localSheetId="9">#REF!</definedName>
    <definedName name="евнл">#REF!</definedName>
    <definedName name="евнлен" localSheetId="9">#REF!</definedName>
    <definedName name="евнлен">#REF!</definedName>
    <definedName name="ЕВР">[37]Поставка!$H$13</definedName>
    <definedName name="Еврейская_автономная_область" localSheetId="9">#REF!</definedName>
    <definedName name="Еврейская_автономная_область">#REF!</definedName>
    <definedName name="Еврейская_автономная_область_1" localSheetId="9">#REF!</definedName>
    <definedName name="Еврейская_автономная_область_1">#REF!</definedName>
    <definedName name="еврор" localSheetId="9">#REF!</definedName>
    <definedName name="еврор">#REF!</definedName>
    <definedName name="еврь" localSheetId="9">#REF!</definedName>
    <definedName name="еврь">#REF!</definedName>
    <definedName name="ед">{"","один ","два ","три ","четыре ","пять ","шесть ","семь ","восемь ","девять "}</definedName>
    <definedName name="Единица1" localSheetId="9">#REF!</definedName>
    <definedName name="Единица1">#REF!</definedName>
    <definedName name="Единица10" localSheetId="9">#REF!</definedName>
    <definedName name="Единица10">#REF!</definedName>
    <definedName name="Единица11" localSheetId="9">#REF!</definedName>
    <definedName name="Единица11">#REF!</definedName>
    <definedName name="Единица12" localSheetId="9">#REF!</definedName>
    <definedName name="Единица12">#REF!</definedName>
    <definedName name="Единица13" localSheetId="9">#REF!</definedName>
    <definedName name="Единица13">#REF!</definedName>
    <definedName name="Единица14" localSheetId="9">#REF!</definedName>
    <definedName name="Единица14">#REF!</definedName>
    <definedName name="Единица15" localSheetId="9">#REF!</definedName>
    <definedName name="Единица15">#REF!</definedName>
    <definedName name="Единица16" localSheetId="9">#REF!</definedName>
    <definedName name="Единица16">#REF!</definedName>
    <definedName name="Единица17" localSheetId="9">#REF!</definedName>
    <definedName name="Единица17">#REF!</definedName>
    <definedName name="Единица18" localSheetId="9">#REF!</definedName>
    <definedName name="Единица18">#REF!</definedName>
    <definedName name="Единица19" localSheetId="9">#REF!</definedName>
    <definedName name="Единица19">#REF!</definedName>
    <definedName name="Единица2" localSheetId="9">#REF!</definedName>
    <definedName name="Единица2">#REF!</definedName>
    <definedName name="Единица20" localSheetId="9">#REF!</definedName>
    <definedName name="Единица20">#REF!</definedName>
    <definedName name="Единица21" localSheetId="9">#REF!</definedName>
    <definedName name="Единица21">#REF!</definedName>
    <definedName name="Единица22" localSheetId="9">#REF!</definedName>
    <definedName name="Единица22">#REF!</definedName>
    <definedName name="Единица23" localSheetId="9">#REF!</definedName>
    <definedName name="Единица23">#REF!</definedName>
    <definedName name="Единица24" localSheetId="9">#REF!</definedName>
    <definedName name="Единица24">#REF!</definedName>
    <definedName name="Единица25" localSheetId="9">#REF!</definedName>
    <definedName name="Единица25">#REF!</definedName>
    <definedName name="Единица26" localSheetId="9">#REF!</definedName>
    <definedName name="Единица26">#REF!</definedName>
    <definedName name="Единица27" localSheetId="9">#REF!</definedName>
    <definedName name="Единица27">#REF!</definedName>
    <definedName name="Единица28" localSheetId="9">#REF!</definedName>
    <definedName name="Единица28">#REF!</definedName>
    <definedName name="Единица29" localSheetId="9">#REF!</definedName>
    <definedName name="Единица29">#REF!</definedName>
    <definedName name="Единица3" localSheetId="9">#REF!</definedName>
    <definedName name="Единица3">#REF!</definedName>
    <definedName name="Единица30" localSheetId="9">#REF!</definedName>
    <definedName name="Единица30">#REF!</definedName>
    <definedName name="Единица31" localSheetId="9">#REF!</definedName>
    <definedName name="Единица31">#REF!</definedName>
    <definedName name="Единица32" localSheetId="9">#REF!</definedName>
    <definedName name="Единица32">#REF!</definedName>
    <definedName name="Единица33" localSheetId="9">#REF!</definedName>
    <definedName name="Единица33">#REF!</definedName>
    <definedName name="Единица34" localSheetId="9">#REF!</definedName>
    <definedName name="Единица34">#REF!</definedName>
    <definedName name="Единица35" localSheetId="9">#REF!</definedName>
    <definedName name="Единица35">#REF!</definedName>
    <definedName name="Единица36" localSheetId="9">#REF!</definedName>
    <definedName name="Единица36">#REF!</definedName>
    <definedName name="Единица37" localSheetId="9">#REF!</definedName>
    <definedName name="Единица37">#REF!</definedName>
    <definedName name="Единица38" localSheetId="9">#REF!</definedName>
    <definedName name="Единица38">#REF!</definedName>
    <definedName name="Единица39" localSheetId="9">#REF!</definedName>
    <definedName name="Единица39">#REF!</definedName>
    <definedName name="Единица4" localSheetId="9">#REF!</definedName>
    <definedName name="Единица4">#REF!</definedName>
    <definedName name="Единица40" localSheetId="9">#REF!</definedName>
    <definedName name="Единица40">#REF!</definedName>
    <definedName name="Единица41" localSheetId="9">#REF!</definedName>
    <definedName name="Единица41">#REF!</definedName>
    <definedName name="Единица42" localSheetId="9">#REF!</definedName>
    <definedName name="Единица42">#REF!</definedName>
    <definedName name="Единица43" localSheetId="9">#REF!</definedName>
    <definedName name="Единица43">#REF!</definedName>
    <definedName name="Единица44" localSheetId="9">#REF!</definedName>
    <definedName name="Единица44">#REF!</definedName>
    <definedName name="Единица45" localSheetId="9">#REF!</definedName>
    <definedName name="Единица45">#REF!</definedName>
    <definedName name="Единица46" localSheetId="9">#REF!</definedName>
    <definedName name="Единица46">#REF!</definedName>
    <definedName name="Единица47" localSheetId="9">#REF!</definedName>
    <definedName name="Единица47">#REF!</definedName>
    <definedName name="Единица48" localSheetId="9">#REF!</definedName>
    <definedName name="Единица48">#REF!</definedName>
    <definedName name="Единица49" localSheetId="9">#REF!</definedName>
    <definedName name="Единица49">#REF!</definedName>
    <definedName name="Единица5" localSheetId="9">#REF!</definedName>
    <definedName name="Единица5">#REF!</definedName>
    <definedName name="Единица50" localSheetId="9">#REF!</definedName>
    <definedName name="Единица50">#REF!</definedName>
    <definedName name="Единица51" localSheetId="9">#REF!</definedName>
    <definedName name="Единица51">#REF!</definedName>
    <definedName name="Единица52" localSheetId="9">#REF!</definedName>
    <definedName name="Единица52">#REF!</definedName>
    <definedName name="Единица53" localSheetId="9">#REF!</definedName>
    <definedName name="Единица53">#REF!</definedName>
    <definedName name="Единица54" localSheetId="9">#REF!</definedName>
    <definedName name="Единица54">#REF!</definedName>
    <definedName name="Единица55" localSheetId="9">#REF!</definedName>
    <definedName name="Единица55">#REF!</definedName>
    <definedName name="Единица56" localSheetId="9">#REF!</definedName>
    <definedName name="Единица56">#REF!</definedName>
    <definedName name="Единица57" localSheetId="9">#REF!</definedName>
    <definedName name="Единица57">#REF!</definedName>
    <definedName name="Единица58" localSheetId="9">#REF!</definedName>
    <definedName name="Единица58">#REF!</definedName>
    <definedName name="Единица59" localSheetId="9">#REF!</definedName>
    <definedName name="Единица59">#REF!</definedName>
    <definedName name="Единица6" localSheetId="9">#REF!</definedName>
    <definedName name="Единица6">#REF!</definedName>
    <definedName name="Единица60" localSheetId="9">#REF!</definedName>
    <definedName name="Единица60">#REF!</definedName>
    <definedName name="Единица7" localSheetId="9">#REF!</definedName>
    <definedName name="Единица7">#REF!</definedName>
    <definedName name="Единица8" localSheetId="9">#REF!</definedName>
    <definedName name="Единица8">#REF!</definedName>
    <definedName name="Единица9" localSheetId="9">#REF!</definedName>
    <definedName name="Единица9">#REF!</definedName>
    <definedName name="ен" localSheetId="9">#REF!</definedName>
    <definedName name="ен">#REF!</definedName>
    <definedName name="енвлпр" localSheetId="9">#REF!</definedName>
    <definedName name="енвлпр">#REF!</definedName>
    <definedName name="енг" localSheetId="9">#REF!</definedName>
    <definedName name="енг">#REF!</definedName>
    <definedName name="енк" localSheetId="9">#REF!</definedName>
    <definedName name="енк">#REF!</definedName>
    <definedName name="енлопр" localSheetId="9">#REF!</definedName>
    <definedName name="енлопр">#REF!</definedName>
    <definedName name="ено" localSheetId="9">#REF!</definedName>
    <definedName name="ено">#REF!</definedName>
    <definedName name="еное" localSheetId="9">#REF!</definedName>
    <definedName name="еное">#REF!</definedName>
    <definedName name="ео" localSheetId="9">#REF!</definedName>
    <definedName name="ео">#REF!</definedName>
    <definedName name="еов" localSheetId="9">#REF!</definedName>
    <definedName name="еов">#REF!</definedName>
    <definedName name="епрол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прол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р" localSheetId="9">#REF!</definedName>
    <definedName name="ер">#REF!</definedName>
    <definedName name="еуг" localSheetId="9">#REF!</definedName>
    <definedName name="еуг">#REF!</definedName>
    <definedName name="еыкг" localSheetId="9">[7]топография!#REF!</definedName>
    <definedName name="еыкг">[7]топография!#REF!</definedName>
    <definedName name="жжж" localSheetId="9">#REF!</definedName>
    <definedName name="жжж">#REF!</definedName>
    <definedName name="жпф" localSheetId="9">#REF!</definedName>
    <definedName name="жпф">#REF!</definedName>
    <definedName name="Зависимые" localSheetId="9">#REF!</definedName>
    <definedName name="Зависимые">#REF!</definedName>
    <definedName name="_xlnm.Print_Titles" localSheetId="1">'ССР 4 кв. 2015 '!$21:$21</definedName>
    <definedName name="ЗаказДолжность">[38]ОбмОбслЗемОд!$B$67</definedName>
    <definedName name="ЗаказИмя">[38]ОбмОбслЗемОд!$C$69</definedName>
    <definedName name="Заказчик" localSheetId="9">#REF!</definedName>
    <definedName name="Заказчик">#REF!</definedName>
    <definedName name="звгпе" localSheetId="9">[6]мсн!#REF!</definedName>
    <definedName name="звгпе">[6]мсн!#REF!</definedName>
    <definedName name="земля" localSheetId="9">#REF!</definedName>
    <definedName name="земля">#REF!</definedName>
    <definedName name="зжшщз" localSheetId="9">[39]топография!#REF!</definedName>
    <definedName name="зжшщз">[39]топография!#REF!</definedName>
    <definedName name="ЗИП_Всего" localSheetId="9">'[25]Прайс лист'!#REF!</definedName>
    <definedName name="ЗИП_Всего">'[25]Прайс лист'!#REF!</definedName>
    <definedName name="ЗИП_Всего_1" localSheetId="9">#REF!</definedName>
    <definedName name="ЗИП_Всего_1">#REF!</definedName>
    <definedName name="знамя" localSheetId="9">[6]мсн!#REF!</definedName>
    <definedName name="знамя">[6]мсн!#REF!</definedName>
    <definedName name="зощр" localSheetId="9">#REF!</definedName>
    <definedName name="зощр">#REF!</definedName>
    <definedName name="ЗЮзя" localSheetId="9">#REF!</definedName>
    <definedName name="ЗЮзя">#REF!</definedName>
    <definedName name="и" localSheetId="9">[40]ПИР!#REF!</definedName>
    <definedName name="и">[40]ПИР!#REF!</definedName>
    <definedName name="Ивановская_область" localSheetId="9">#REF!</definedName>
    <definedName name="Ивановская_область">#REF!</definedName>
    <definedName name="ивпт" localSheetId="9">#REF!</definedName>
    <definedName name="ивпт">#REF!</definedName>
    <definedName name="ииивирпвммвпмвпвппвпппппппп" localSheetId="9">#REF!</definedName>
    <definedName name="ииивирпвммвпмвпвппвпппппппп">#REF!</definedName>
    <definedName name="ик" localSheetId="9">#REF!</definedName>
    <definedName name="ик">#REF!</definedName>
    <definedName name="имми" localSheetId="9">[7]топография!#REF!</definedName>
    <definedName name="имми">[7]топография!#REF!</definedName>
    <definedName name="имт" localSheetId="9">#REF!</definedName>
    <definedName name="имт">#REF!</definedName>
    <definedName name="ИмяЗ">'[34]Сводная смета'!$B$6</definedName>
    <definedName name="ИмяИ">'[34]Сводная смета'!$B$5</definedName>
    <definedName name="Инвестор" localSheetId="9">#REF!</definedName>
    <definedName name="Инвестор">#REF!</definedName>
    <definedName name="Инд" localSheetId="9">#REF!</definedName>
    <definedName name="Инд">#REF!</definedName>
    <definedName name="Индекс" localSheetId="9">#REF!</definedName>
    <definedName name="Индекс">#REF!</definedName>
    <definedName name="Индекс_ЛН_группы_строек" localSheetId="9">#REF!</definedName>
    <definedName name="Индекс_ЛН_группы_строек">#REF!</definedName>
    <definedName name="Индекс_ЛН_локальной_сметы" localSheetId="9">#REF!</definedName>
    <definedName name="Индекс_ЛН_локальной_сметы">#REF!</definedName>
    <definedName name="Индекс_ЛН_объекта" localSheetId="9">#REF!</definedName>
    <definedName name="Индекс_ЛН_объекта">#REF!</definedName>
    <definedName name="Индекс_ЛН_объектной_сметы" localSheetId="9">#REF!</definedName>
    <definedName name="Индекс_ЛН_объектной_сметы">#REF!</definedName>
    <definedName name="Индекс_ЛН_очереди" localSheetId="9">#REF!</definedName>
    <definedName name="Индекс_ЛН_очереди">#REF!</definedName>
    <definedName name="Индекс_ЛН_пускового_комплекса" localSheetId="9">#REF!</definedName>
    <definedName name="Индекс_ЛН_пускового_комплекса">#REF!</definedName>
    <definedName name="Индекс_ЛН_сводного_сметного_расчета" localSheetId="9">#REF!</definedName>
    <definedName name="Индекс_ЛН_сводного_сметного_расчета">#REF!</definedName>
    <definedName name="Индекс_ЛН_стройки" localSheetId="9">#REF!</definedName>
    <definedName name="Индекс_ЛН_стройки">#REF!</definedName>
    <definedName name="Инженерно_геодезические_изыскания_трассы_КВЛ_6_кВ" localSheetId="9">[41]Сводник!#REF!</definedName>
    <definedName name="Инженерно_геодезические_изыскания_трассы_КВЛ_6_кВ">[41]Сводник!#REF!</definedName>
    <definedName name="иолд" localSheetId="9">#REF!</definedName>
    <definedName name="иолд">#REF!</definedName>
    <definedName name="иошль" localSheetId="9">#REF!</definedName>
    <definedName name="иошль">#REF!</definedName>
    <definedName name="ИПусто" localSheetId="9">#REF!</definedName>
    <definedName name="ИПусто">#REF!</definedName>
    <definedName name="Иркутская_область" localSheetId="9">#REF!</definedName>
    <definedName name="Иркутская_область">#REF!</definedName>
    <definedName name="Иркутская_область_1" localSheetId="9">#REF!</definedName>
    <definedName name="Иркутская_область_1">#REF!</definedName>
    <definedName name="ИС__И.Максимов" localSheetId="9">#REF!</definedName>
    <definedName name="ИС__И.Максимов">#REF!</definedName>
    <definedName name="ИТ" localSheetId="9">[6]мсн!#REF!</definedName>
    <definedName name="ИТ">[6]мсн!#REF!</definedName>
    <definedName name="итог" localSheetId="9">#REF!</definedName>
    <definedName name="итог">#REF!</definedName>
    <definedName name="Итого_ЗПМ__по_рес_расчету_с_учетом_к_тов" localSheetId="9">#REF!</definedName>
    <definedName name="Итого_ЗПМ__по_рес_расчету_с_учетом_к_тов">#REF!</definedName>
    <definedName name="Итого_ЗПМ_в_базисных_ценах" localSheetId="9">'[42]Переменные и константы'!#REF!</definedName>
    <definedName name="Итого_ЗПМ_в_базисных_ценах">#REF!</definedName>
    <definedName name="Итого_ЗПМ_в_базисных_ценах_с_учетом_к_тов" localSheetId="9">'[42]Переменные и константы'!#REF!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9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9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9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9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9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9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9">#REF!</definedName>
    <definedName name="Итого_МАТ_по_акту_вып_работ_при_ресурсном_расчете_с_учетом_к_тов">#REF!</definedName>
    <definedName name="Итого_материалы" localSheetId="9">#REF!</definedName>
    <definedName name="Итого_материалы">#REF!</definedName>
    <definedName name="Итого_материалы__по_рес_расчету_с_учетом_к_тов" localSheetId="9">#REF!</definedName>
    <definedName name="Итого_материалы__по_рес_расчету_с_учетом_к_тов">#REF!</definedName>
    <definedName name="Итого_материалы_в_базисных_ценах" localSheetId="9">'[42]Переменные и константы'!#REF!</definedName>
    <definedName name="Итого_материалы_в_базисных_ценах">#REF!</definedName>
    <definedName name="Итого_материалы_в_базисных_ценах_с_учетом_к_тов" localSheetId="9">'[42]Переменные и константы'!#REF!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9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9">#REF!</definedName>
    <definedName name="Итого_материалы_по_акту_выполненных_работ_при_ресурсном_расчете">#REF!</definedName>
    <definedName name="Итого_машины_и_механизмы" localSheetId="9">#REF!</definedName>
    <definedName name="Итого_машины_и_механизмы">#REF!</definedName>
    <definedName name="Итого_машины_и_механизмы_в_базисных_ценах" localSheetId="9">'[42]Переменные и константы'!#REF!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9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9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9">'[42]Переменные и константы'!#REF!</definedName>
    <definedName name="Итого_НР_в_базисных_ценах">#REF!</definedName>
    <definedName name="Итого_НР_по_акту_в_базисных_ценах" localSheetId="9">'[42]Переменные и константы'!#REF!</definedName>
    <definedName name="Итого_НР_по_акту_в_базисных_ценах">#REF!</definedName>
    <definedName name="Итого_НР_по_акту_по_ресурсному_расчету" localSheetId="9">#REF!</definedName>
    <definedName name="Итого_НР_по_акту_по_ресурсному_расчету">#REF!</definedName>
    <definedName name="Итого_НР_по_ресурсному_расчету" localSheetId="9">#REF!</definedName>
    <definedName name="Итого_НР_по_ресурсному_расчету">#REF!</definedName>
    <definedName name="Итого_ОЗП" localSheetId="9">#REF!</definedName>
    <definedName name="Итого_ОЗП">#REF!</definedName>
    <definedName name="Итого_ОЗП_в_базисных_ценах" localSheetId="9">'[42]Переменные и константы'!#REF!</definedName>
    <definedName name="Итого_ОЗП_в_базисных_ценах">#REF!</definedName>
    <definedName name="Итого_ОЗП_в_базисных_ценах_с_учетом_к_тов" localSheetId="9">'[42]Переменные и константы'!#REF!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9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9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9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9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9">#REF!</definedName>
    <definedName name="Итого_ОЗП_по_рес_расчету_с_учетом_к_тов">#REF!</definedName>
    <definedName name="Итого_ПЗ" localSheetId="9">#REF!</definedName>
    <definedName name="Итого_ПЗ">#REF!</definedName>
    <definedName name="Итого_ПЗ_в_базисных_ценах" localSheetId="9">#REF!</definedName>
    <definedName name="Итого_ПЗ_в_базисных_ценах">#REF!</definedName>
    <definedName name="Итого_ПЗ_в_базисных_ценах_с_учетом_к_тов" localSheetId="9">'[42]Переменные и константы'!#REF!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9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9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9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9">#REF!</definedName>
    <definedName name="Итого_ПЗ_по_акту_выполненных_работ_при_ресурсном_расчете">#REF!</definedName>
    <definedName name="Итого_ПЗ_по_рес_расчету_с_учетом_к_тов" localSheetId="9">#REF!</definedName>
    <definedName name="Итого_ПЗ_по_рес_расчету_с_учетом_к_тов">#REF!</definedName>
    <definedName name="Итого_по_разделу_V" localSheetId="9">#REF!</definedName>
    <definedName name="Итого_по_разделу_V">#REF!</definedName>
    <definedName name="Итого_по_смете" localSheetId="9">#REF!</definedName>
    <definedName name="Итого_по_смете">#REF!</definedName>
    <definedName name="Итого_СП_в_базисных_ценах" localSheetId="9">'[42]Переменные и константы'!#REF!</definedName>
    <definedName name="Итого_СП_в_базисных_ценах">#REF!</definedName>
    <definedName name="Итого_СП_по_акту_в_базисных_ценах" localSheetId="9">'[42]Переменные и константы'!#REF!</definedName>
    <definedName name="Итого_СП_по_акту_в_базисных_ценах">#REF!</definedName>
    <definedName name="Итого_СП_по_акту_по_ресурсному_расчету" localSheetId="9">#REF!</definedName>
    <definedName name="Итого_СП_по_акту_по_ресурсному_расчету">#REF!</definedName>
    <definedName name="Итого_СП_по_ресурсному_расчету" localSheetId="9">#REF!</definedName>
    <definedName name="Итого_СП_по_ресурсному_расчету">#REF!</definedName>
    <definedName name="Итого_ФОТ_в_базисных_ценах" localSheetId="9">'[42]Переменные и константы'!#REF!</definedName>
    <definedName name="Итого_ФОТ_в_базисных_ценах">#REF!</definedName>
    <definedName name="Итого_ФОТ_по_акту_выполненных_работ_в_базисных_ценах" localSheetId="9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9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9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9">#REF!</definedName>
    <definedName name="Итого_ЭММ__по_рес_расчету_с_учетом_к_тов">#REF!</definedName>
    <definedName name="Итого_ЭММ_в_базисных_ценах_с_учетом_к_тов" localSheetId="9">'[42]Переменные и константы'!#REF!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9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9">#REF!</definedName>
    <definedName name="Итого_ЭММ_по_акту_вып_работ_при_ресурсном_расчете_с_учетом_к_тов">#REF!</definedName>
    <definedName name="ить" localSheetId="9">#REF!</definedName>
    <definedName name="ить">#REF!</definedName>
    <definedName name="итьоиьб" localSheetId="9">#REF!</definedName>
    <definedName name="итьоиьб">#REF!</definedName>
    <definedName name="й" localSheetId="9">#REF!</definedName>
    <definedName name="й">#REF!</definedName>
    <definedName name="йй" localSheetId="9">#REF!</definedName>
    <definedName name="йй">#REF!</definedName>
    <definedName name="ййй" localSheetId="9">#REF!</definedName>
    <definedName name="ййй">#REF!</definedName>
    <definedName name="йцйу3йк" localSheetId="9">#REF!</definedName>
    <definedName name="йцйу3йк">#REF!</definedName>
    <definedName name="йцйц">NA()</definedName>
    <definedName name="йцу" localSheetId="9">#REF!</definedName>
    <definedName name="йцу">#REF!</definedName>
    <definedName name="йцукк" localSheetId="9">#REF!</definedName>
    <definedName name="йцукк">#REF!</definedName>
    <definedName name="К" localSheetId="9">#REF!</definedName>
    <definedName name="к">#REF!</definedName>
    <definedName name="к_ЗПМ" localSheetId="9">#REF!</definedName>
    <definedName name="к_ЗПМ">#REF!</definedName>
    <definedName name="к_МАТ" localSheetId="9">#REF!</definedName>
    <definedName name="к_МАТ">#REF!</definedName>
    <definedName name="к_ОЗП" localSheetId="9">#REF!</definedName>
    <definedName name="к_ОЗП">#REF!</definedName>
    <definedName name="к_ПЗ" localSheetId="9">#REF!</definedName>
    <definedName name="к_ПЗ">#REF!</definedName>
    <definedName name="к_ЭМ" localSheetId="9">#REF!</definedName>
    <definedName name="к_ЭМ">#REF!</definedName>
    <definedName name="К0" localSheetId="9">#REF!</definedName>
    <definedName name="К0">#REF!</definedName>
    <definedName name="К01" localSheetId="9">#REF!</definedName>
    <definedName name="К01">#REF!</definedName>
    <definedName name="К1" localSheetId="9">#REF!</definedName>
    <definedName name="К1">#REF!</definedName>
    <definedName name="К6" localSheetId="9">#REF!</definedName>
    <definedName name="К6">#REF!</definedName>
    <definedName name="Кабардино_Балкарская_Республика" localSheetId="9">#REF!</definedName>
    <definedName name="Кабардино_Балкарская_Республика">#REF!</definedName>
    <definedName name="Кабели" localSheetId="9">[25]Коэфф1.!#REF!</definedName>
    <definedName name="Кабели">[25]Коэфф1.!#REF!</definedName>
    <definedName name="Кабели_1" localSheetId="9">#REF!</definedName>
    <definedName name="Кабели_1">#REF!</definedName>
    <definedName name="кабель" localSheetId="9">#REF!</definedName>
    <definedName name="кабель">#REF!</definedName>
    <definedName name="кака" localSheetId="9">#REF!</definedName>
    <definedName name="кака">#REF!</definedName>
    <definedName name="Калининградская_область" localSheetId="9">#REF!</definedName>
    <definedName name="Калининградская_область">#REF!</definedName>
    <definedName name="калплан" localSheetId="9">#REF!</definedName>
    <definedName name="калплан">#REF!</definedName>
    <definedName name="Калужская_область" localSheetId="9">#REF!</definedName>
    <definedName name="Калужская_область">#REF!</definedName>
    <definedName name="Камеральных" localSheetId="9">#REF!</definedName>
    <definedName name="Камеральных">#REF!</definedName>
    <definedName name="Камчатская_область" localSheetId="9">#REF!</definedName>
    <definedName name="Камчатская_область">#REF!</definedName>
    <definedName name="Камчатская_область_1" localSheetId="9">#REF!</definedName>
    <definedName name="Камчатская_область_1">#REF!</definedName>
    <definedName name="Карачаево_Черкесская_Республика" localSheetId="9">#REF!</definedName>
    <definedName name="Карачаево_Черкесская_Республика">#REF!</definedName>
    <definedName name="КАТ1" localSheetId="9">#REF!</definedName>
    <definedName name="КАТ1">'[43]Смета-Т'!#REF!</definedName>
    <definedName name="Категория_сложности" localSheetId="9">#REF!</definedName>
    <definedName name="Категория_сложности">#REF!</definedName>
    <definedName name="катя" localSheetId="9">#REF!</definedName>
    <definedName name="катя">#REF!</definedName>
    <definedName name="КВАРТАЛ">[44]Индексы!$A$2:$A$11</definedName>
    <definedName name="кгкг" localSheetId="9">#REF!</definedName>
    <definedName name="кгкг">#REF!</definedName>
    <definedName name="кеке" localSheetId="9">#REF!</definedName>
    <definedName name="кеке">#REF!</definedName>
    <definedName name="Кемеровская_область" localSheetId="9">#REF!</definedName>
    <definedName name="Кемеровская_область">#REF!</definedName>
    <definedName name="Кемеровская_область_1" localSheetId="9">#REF!</definedName>
    <definedName name="Кемеровская_область_1">#REF!</definedName>
    <definedName name="кенрке" localSheetId="9">#REF!</definedName>
    <definedName name="кенрке">#REF!</definedName>
    <definedName name="кенроолтьб" localSheetId="9">#REF!</definedName>
    <definedName name="кенроолтьб">#REF!</definedName>
    <definedName name="керл" localSheetId="9">#REF!</definedName>
    <definedName name="керл">#REF!</definedName>
    <definedName name="КИП" localSheetId="9">#REF!</definedName>
    <definedName name="КИП">#REF!</definedName>
    <definedName name="КИПиавтом" localSheetId="9">#REF!</definedName>
    <definedName name="КИПиавтом">#REF!</definedName>
    <definedName name="Кировская_область" localSheetId="9">#REF!</definedName>
    <definedName name="Кировская_область">#REF!</definedName>
    <definedName name="Кировская_область_1" localSheetId="9">#REF!</definedName>
    <definedName name="Кировская_область_1">#REF!</definedName>
    <definedName name="ккк" localSheetId="9">#REF!</definedName>
    <definedName name="ккк">#REF!</definedName>
    <definedName name="КЛ">[45]Справка!$A$3:$A$31</definedName>
    <definedName name="кмцамцупмуцимпы" localSheetId="9">[14]топография!#REF!</definedName>
    <definedName name="кмцамцупмуцимпы">[14]топография!#REF!</definedName>
    <definedName name="кн" localSheetId="9">[7]топография!#REF!</definedName>
    <definedName name="кн">[7]топография!#REF!</definedName>
    <definedName name="книга" localSheetId="9">#REF!</definedName>
    <definedName name="книга">#REF!</definedName>
    <definedName name="Кобщ" localSheetId="9">#REF!</definedName>
    <definedName name="Кобщ">#REF!</definedName>
    <definedName name="КОД" localSheetId="9">#REF!</definedName>
    <definedName name="КОД">#REF!</definedName>
    <definedName name="Кодн" localSheetId="9">#REF!</definedName>
    <definedName name="Кодн">#REF!</definedName>
    <definedName name="кол" localSheetId="9">#REF!</definedName>
    <definedName name="кол">#REF!</definedName>
    <definedName name="Количество_землепользователей" localSheetId="9">#REF!</definedName>
    <definedName name="Количество_землепользователей">#REF!</definedName>
    <definedName name="Количество_контуров" localSheetId="9">#REF!</definedName>
    <definedName name="Количество_контуров">#REF!</definedName>
    <definedName name="Количество_культур" localSheetId="9">#REF!</definedName>
    <definedName name="Количество_культур">#REF!</definedName>
    <definedName name="Количество_листов">'[46]Титульный лист'!$K$4</definedName>
    <definedName name="Количество_планшетов" localSheetId="9">#REF!</definedName>
    <definedName name="Количество_планшетов">#REF!</definedName>
    <definedName name="Количество_предприятий" localSheetId="9">#REF!</definedName>
    <definedName name="Количество_предприятий">#REF!</definedName>
    <definedName name="Количество_согласований" localSheetId="9">#REF!</definedName>
    <definedName name="Количество_согласований">#REF!</definedName>
    <definedName name="ком" localSheetId="9">[47]топография!#REF!</definedName>
    <definedName name="ком">[47]топография!#REF!</definedName>
    <definedName name="ком." localSheetId="9">#REF!</definedName>
    <definedName name="ком.">#REF!</definedName>
    <definedName name="Командировочные_расходы" localSheetId="9">#REF!</definedName>
    <definedName name="Командировочные_расходы">#REF!</definedName>
    <definedName name="конк" localSheetId="9">[6]мсн!#REF!</definedName>
    <definedName name="конк">[6]мсн!#REF!</definedName>
    <definedName name="КонПериода">[48]Реестр!$Y$4:$Y$16</definedName>
    <definedName name="Контрагент">[49]списки!$A$2:$A$40</definedName>
    <definedName name="Контроллер" localSheetId="9">[25]Коэфф1.!#REF!</definedName>
    <definedName name="Контроллер">[25]Коэфф1.!#REF!</definedName>
    <definedName name="Контроллер_1" localSheetId="9">#REF!</definedName>
    <definedName name="Контроллер_1">#REF!</definedName>
    <definedName name="Конфликтимен" localSheetId="9">#REF!</definedName>
    <definedName name="Конфликтимен">#REF!</definedName>
    <definedName name="кор" localSheetId="9">#REF!</definedName>
    <definedName name="кор">#REF!</definedName>
    <definedName name="кореал" localSheetId="9">#REF!</definedName>
    <definedName name="кореал">#REF!</definedName>
    <definedName name="Корнеева" localSheetId="9">#REF!</definedName>
    <definedName name="Корнеева">#REF!</definedName>
    <definedName name="Костромская_область" localSheetId="9">#REF!</definedName>
    <definedName name="Костромская_область">#REF!</definedName>
    <definedName name="КОЭФ" localSheetId="9">[50]Показатели!#REF!</definedName>
    <definedName name="КОЭФ">[50]Показатели!#REF!</definedName>
    <definedName name="КОЭФ4">[44]Показатели!$B$124:$B$127</definedName>
    <definedName name="КоэфБезПоля" localSheetId="9">#REF!</definedName>
    <definedName name="КоэфБезПоля">#REF!</definedName>
    <definedName name="КоэфГорЗак" localSheetId="9">#REF!</definedName>
    <definedName name="КоэфГорЗак">#REF!</definedName>
    <definedName name="КоэфГорЗаказ">[38]ОбмОбслЗемОд!$E$29</definedName>
    <definedName name="КоэфУдорожания">[38]ОбмОбслЗемОд!$E$28</definedName>
    <definedName name="КОЭФФ" localSheetId="9">[50]Показатели!#REF!</definedName>
    <definedName name="КОЭФФ">[50]Показатели!#REF!</definedName>
    <definedName name="КОЭФФ1">[44]Показатели!$A$72:$A$76</definedName>
    <definedName name="КОЭФФ2" localSheetId="9">[50]Показатели!#REF!,[50]Показатели!#REF!,[50]Показатели!#REF!</definedName>
    <definedName name="КОЭФФ2">[50]Показатели!#REF!,[50]Показатели!#REF!,[50]Показатели!#REF!</definedName>
    <definedName name="Коэффициент" localSheetId="9">#REF!</definedName>
    <definedName name="Коэффициент">#REF!</definedName>
    <definedName name="Краснодарский_край" localSheetId="9">#REF!</definedName>
    <definedName name="Краснодарский_край">#REF!</definedName>
    <definedName name="Красноярский_край" localSheetId="9">#REF!</definedName>
    <definedName name="Красноярский_край">#REF!</definedName>
    <definedName name="Красноярский_край_1" localSheetId="9">#REF!</definedName>
    <definedName name="Красноярский_край_1">#REF!</definedName>
    <definedName name="_xlnm.Criteria" localSheetId="9">#REF!</definedName>
    <definedName name="_xlnm.Criteria">#REF!</definedName>
    <definedName name="куку" localSheetId="9">#REF!</definedName>
    <definedName name="куку">#REF!</definedName>
    <definedName name="Курганская_область" localSheetId="9">#REF!</definedName>
    <definedName name="Курганская_область">#REF!</definedName>
    <definedName name="Курганская_область_1" localSheetId="9">#REF!</definedName>
    <definedName name="Курганская_область_1">#REF!</definedName>
    <definedName name="курс" localSheetId="9">#REF!</definedName>
    <definedName name="курс">#REF!</definedName>
    <definedName name="Курс_1" localSheetId="9">#REF!</definedName>
    <definedName name="Курс_1">#REF!</definedName>
    <definedName name="курс_дол" localSheetId="9">#REF!</definedName>
    <definedName name="курс_дол">#REF!</definedName>
    <definedName name="Курс_доллара">'[51]Курс доллара'!$A$2</definedName>
    <definedName name="Курс_доллара_США" localSheetId="9">#REF!</definedName>
    <definedName name="Курс_доллара_США">#REF!</definedName>
    <definedName name="курс1" localSheetId="9">#REF!</definedName>
    <definedName name="курс1">#REF!</definedName>
    <definedName name="Курская_область" localSheetId="9">#REF!</definedName>
    <definedName name="Курская_область">#REF!</definedName>
    <definedName name="кшн" localSheetId="9">#REF!</definedName>
    <definedName name="кшн">#REF!</definedName>
    <definedName name="ЛабМашБур" localSheetId="9">[38]СмМашБур!#REF!</definedName>
    <definedName name="ЛабМашБур">[38]СмМашБур!#REF!</definedName>
    <definedName name="лаборатория" localSheetId="9">#REF!</definedName>
    <definedName name="лаборатория">#REF!</definedName>
    <definedName name="ЛабШурфов" localSheetId="9">#REF!</definedName>
    <definedName name="ЛабШурфов">#REF!</definedName>
    <definedName name="лв" localSheetId="9">#REF!</definedName>
    <definedName name="лв">#REF!</definedName>
    <definedName name="лвнг" localSheetId="9">#REF!</definedName>
    <definedName name="лвнг">#REF!</definedName>
    <definedName name="лдллл" localSheetId="9">#REF!</definedName>
    <definedName name="лдллл">#REF!</definedName>
    <definedName name="Ленинградская_область" localSheetId="9">#REF!</definedName>
    <definedName name="Ленинградская_область">#REF!</definedName>
    <definedName name="лжэ" localSheetId="9">#REF!</definedName>
    <definedName name="лжэ">#REF!</definedName>
    <definedName name="Липецкая_область" localSheetId="9">#REF!</definedName>
    <definedName name="Липецкая_область">#REF!</definedName>
    <definedName name="лист" localSheetId="9">#REF!</definedName>
    <definedName name="лист">#REF!</definedName>
    <definedName name="Лифты" localSheetId="9">#REF!</definedName>
    <definedName name="Лифты">#REF!</definedName>
    <definedName name="лкон" localSheetId="9">#REF!</definedName>
    <definedName name="лкон">#REF!</definedName>
    <definedName name="лл" localSheetId="9">#REF!</definedName>
    <definedName name="лл">#REF!</definedName>
    <definedName name="ллддд" localSheetId="9">#REF!</definedName>
    <definedName name="ллддд">#REF!</definedName>
    <definedName name="ллдж" localSheetId="9">#REF!</definedName>
    <definedName name="ллдж">#REF!</definedName>
    <definedName name="ллл" localSheetId="9">#REF!</definedName>
    <definedName name="ллл">#REF!</definedName>
    <definedName name="лн" localSheetId="9">#REF!</definedName>
    <definedName name="лн">#REF!</definedName>
    <definedName name="лнвг" localSheetId="9">#REF!</definedName>
    <definedName name="лнвг">#REF!</definedName>
    <definedName name="лнгва" localSheetId="9">#REF!</definedName>
    <definedName name="лнгва">#REF!</definedName>
    <definedName name="ло" localSheetId="9">#REF!</definedName>
    <definedName name="ло">#REF!</definedName>
    <definedName name="ловпр" localSheetId="9">#REF!</definedName>
    <definedName name="ловпр">#REF!</definedName>
    <definedName name="логалгнеелн" localSheetId="9">#REF!</definedName>
    <definedName name="логалгнеелн">#REF!</definedName>
    <definedName name="лодло" localSheetId="9">#REF!</definedName>
    <definedName name="лодло">#REF!</definedName>
    <definedName name="лодол" localSheetId="9">#REF!</definedName>
    <definedName name="лодол">#REF!</definedName>
    <definedName name="лол" localSheetId="9">#REF!</definedName>
    <definedName name="лол">#REF!</definedName>
    <definedName name="лорщшгошщлдбжд" localSheetId="9">#REF!</definedName>
    <definedName name="лорщшгошщлдбжд">#REF!</definedName>
    <definedName name="лпрра" localSheetId="9">#REF!</definedName>
    <definedName name="лпрра">#REF!</definedName>
    <definedName name="лрал" localSheetId="9">#REF!</definedName>
    <definedName name="лрал">#REF!</definedName>
    <definedName name="лрлд" localSheetId="9">#REF!</definedName>
    <definedName name="лрлд">#REF!</definedName>
    <definedName name="лрр" localSheetId="9">#REF!</definedName>
    <definedName name="лрр">#REF!</definedName>
    <definedName name="люлдюб" localSheetId="9">[52]Смета!#REF!</definedName>
    <definedName name="люлдюб">[52]Смета!#REF!</definedName>
    <definedName name="М" localSheetId="9">#REF!</definedName>
    <definedName name="М">#REF!</definedName>
    <definedName name="Магаданская_область" localSheetId="9">#REF!</definedName>
    <definedName name="Магаданская_область">#REF!</definedName>
    <definedName name="Магаданская_область_1" localSheetId="9">#REF!</definedName>
    <definedName name="Магаданская_область_1">#REF!</definedName>
    <definedName name="маось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ось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РЖА" localSheetId="9">#REF!</definedName>
    <definedName name="МАРЖА">#REF!</definedName>
    <definedName name="Месяцы" localSheetId="9">#REF!</definedName>
    <definedName name="Месяцы">#REF!</definedName>
    <definedName name="Месяцы2" localSheetId="9">#REF!</definedName>
    <definedName name="Месяцы2">#REF!</definedName>
    <definedName name="Месяцы3" localSheetId="9">#REF!</definedName>
    <definedName name="Месяцы3">#REF!</definedName>
    <definedName name="МИ_Т" localSheetId="9">#REF!</definedName>
    <definedName name="МИ_Т">#REF!</definedName>
    <definedName name="МИА5" localSheetId="9">#REF!</definedName>
    <definedName name="МИА5">#REF!</definedName>
    <definedName name="мил" localSheetId="9">{0,"овz";1,"z";2,"аz";5,"овz"}</definedName>
    <definedName name="мил">{0,"миллионов ";1,"миллион ";2,"миллиона ";5,"миллионов "}</definedName>
    <definedName name="мись" localSheetId="9">#REF!</definedName>
    <definedName name="мись">#REF!</definedName>
    <definedName name="мит" localSheetId="9">#REF!</definedName>
    <definedName name="мит">#REF!</definedName>
    <definedName name="мм" localSheetId="9">#REF!</definedName>
    <definedName name="мм">#REF!</definedName>
    <definedName name="МММММММММ" localSheetId="9">#REF!</definedName>
    <definedName name="МММММММММ">#REF!</definedName>
    <definedName name="мн" localSheetId="9">#REF!</definedName>
    <definedName name="мн">#REF!</definedName>
    <definedName name="МНТ">'[53]ССР тек.цены'!$E$48</definedName>
    <definedName name="мойка" localSheetId="9">#REF!</definedName>
    <definedName name="мойка">#REF!</definedName>
    <definedName name="Монтаж" localSheetId="9">#REF!</definedName>
    <definedName name="Монтаж">#REF!</definedName>
    <definedName name="Монтажные_работы_в_базисных_ценах" localSheetId="9">#REF!</definedName>
    <definedName name="Монтажные_работы_в_базисных_ценах">#REF!</definedName>
    <definedName name="Монтажные_работы_в_текущих_ценах" localSheetId="9">'[42]Переменные и константы'!#REF!</definedName>
    <definedName name="Монтажные_работы_в_текущих_ценах">#REF!</definedName>
    <definedName name="Монтажные_работы_в_текущих_ценах_по_ресурсному_расчету" localSheetId="9">'[42]Переменные и константы'!#REF!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9">'[42]Переменные и константы'!#REF!</definedName>
    <definedName name="Монтажные_работы_в_текущих_ценах_после_применения_индексов">#REF!</definedName>
    <definedName name="Московская_область" localSheetId="9">#REF!</definedName>
    <definedName name="Московская_область">#REF!</definedName>
    <definedName name="мотаж2" localSheetId="9">#REF!</definedName>
    <definedName name="мотаж2">#REF!</definedName>
    <definedName name="мпртмит" localSheetId="9">#REF!</definedName>
    <definedName name="мпртмит">#REF!</definedName>
    <definedName name="мтч" localSheetId="9">#REF!</definedName>
    <definedName name="мтч">#REF!</definedName>
    <definedName name="мтьюп" localSheetId="9">#REF!</definedName>
    <definedName name="мтьюп">#REF!</definedName>
    <definedName name="Мурманская_область" localSheetId="9">#REF!</definedName>
    <definedName name="Мурманская_область">#REF!</definedName>
    <definedName name="Мурманская_область_1" localSheetId="9">#REF!</definedName>
    <definedName name="Мурманская_область_1">#REF!</definedName>
    <definedName name="н" localSheetId="9">#REF!</definedName>
    <definedName name="н">#REF!</definedName>
    <definedName name="Н333333333333333333333333333333333" localSheetId="9">#REF!</definedName>
    <definedName name="Н333333333333333333333333333333333">#REF!</definedName>
    <definedName name="нагдл" localSheetId="9">[7]топография!#REF!</definedName>
    <definedName name="нагдл">[7]топография!#REF!</definedName>
    <definedName name="над" localSheetId="9">#REF!</definedName>
    <definedName name="над">#REF!</definedName>
    <definedName name="Название_проекта" localSheetId="9">#REF!</definedName>
    <definedName name="Название_проекта">#REF!</definedName>
    <definedName name="Наименование_группы_строек" localSheetId="9">#REF!</definedName>
    <definedName name="Наименование_группы_строек">#REF!</definedName>
    <definedName name="Наименование_локальной_сметы" localSheetId="9">#REF!</definedName>
    <definedName name="Наименование_локальной_сметы">#REF!</definedName>
    <definedName name="Наименование_объекта" localSheetId="9">#REF!</definedName>
    <definedName name="Наименование_объекта">#REF!</definedName>
    <definedName name="Наименование_объектной_сметы" localSheetId="9">#REF!</definedName>
    <definedName name="Наименование_объектной_сметы">#REF!</definedName>
    <definedName name="Наименование_очереди" localSheetId="9">#REF!</definedName>
    <definedName name="Наименование_очереди">#REF!</definedName>
    <definedName name="Наименование_пускового_комплекса" localSheetId="9">#REF!</definedName>
    <definedName name="Наименование_пускового_комплекса">#REF!</definedName>
    <definedName name="Наименование_сводного_сметного_расчета" localSheetId="9">#REF!</definedName>
    <definedName name="Наименование_сводного_сметного_расчета">#REF!</definedName>
    <definedName name="Наименование_стройки" localSheetId="9">#REF!</definedName>
    <definedName name="Наименование_стройки">#REF!</definedName>
    <definedName name="накладные" localSheetId="9">#REF!</definedName>
    <definedName name="накладные">#REF!</definedName>
    <definedName name="НачПериода">[48]Реестр!$X$4:$X$16</definedName>
    <definedName name="нвле" localSheetId="9">#REF!</definedName>
    <definedName name="нвле">#REF!</definedName>
    <definedName name="нгагл" localSheetId="9">#REF!</definedName>
    <definedName name="нгагл">#REF!</definedName>
    <definedName name="нго" localSheetId="9">#REF!</definedName>
    <definedName name="нго">#REF!</definedName>
    <definedName name="нгпнрап" localSheetId="9">#REF!</definedName>
    <definedName name="нгпнрап">#REF!</definedName>
    <definedName name="НДС" localSheetId="9">#REF!</definedName>
    <definedName name="НДС">#REF!</definedName>
    <definedName name="нево" localSheetId="9">#REF!</definedName>
    <definedName name="нево">#REF!</definedName>
    <definedName name="неоукено" localSheetId="9">[54]топография!#REF!</definedName>
    <definedName name="неоукено">[54]топография!#REF!</definedName>
    <definedName name="нер" localSheetId="9">#REF!</definedName>
    <definedName name="нер">#REF!</definedName>
    <definedName name="нес2">'[55]9 глава'!$B$11:$G$50</definedName>
    <definedName name="нет" localSheetId="9">[6]мсн!#REF!</definedName>
    <definedName name="нет">[6]мсн!#REF!</definedName>
    <definedName name="неуо" localSheetId="9">#REF!</definedName>
    <definedName name="неуо">#REF!</definedName>
    <definedName name="Нижегородская_область" localSheetId="9">#REF!</definedName>
    <definedName name="Нижегородская_область">#REF!</definedName>
    <definedName name="нннн" localSheetId="9">#REF!</definedName>
    <definedName name="нннн">#REF!</definedName>
    <definedName name="но" localSheetId="9">#REF!</definedName>
    <definedName name="но">#REF!</definedName>
    <definedName name="Новгородская_область" localSheetId="9">#REF!</definedName>
    <definedName name="Новгородская_область">#REF!</definedName>
    <definedName name="Новосибирская_область" localSheetId="9">#REF!</definedName>
    <definedName name="Новосибирская_область">#REF!</definedName>
    <definedName name="Новосибирская_область_1" localSheetId="9">#REF!</definedName>
    <definedName name="Новосибирская_область_1">#REF!</definedName>
    <definedName name="новый" localSheetId="9">#REF!</definedName>
    <definedName name="новый">#REF!</definedName>
    <definedName name="Номер_договора" localSheetId="9">#REF!</definedName>
    <definedName name="Номер_договора">#REF!</definedName>
    <definedName name="Номер_Сметы">'[46]Титульный лист'!$D$25</definedName>
    <definedName name="НомерДоговора">[38]ОбмОбслЗемОд!$F$2</definedName>
    <definedName name="Норм_трудоемкость_механизаторов_по_смете_с_учетом_к_тов" localSheetId="9">'[42]Переменные и константы'!#REF!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9">'[42]Переменные и константы'!#REF!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9">'[42]Переменные и константы'!#REF!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9">'[42]Переменные и константы'!#REF!</definedName>
    <definedName name="Нормативная_трудоемкость_основных_рабочих_по_смете">#REF!</definedName>
    <definedName name="нужна" localSheetId="9">#REF!</definedName>
    <definedName name="нужна">#REF!</definedName>
    <definedName name="о" localSheetId="9">#REF!</definedName>
    <definedName name="о">#REF!</definedName>
    <definedName name="оа" localSheetId="9">[7]топография!#REF!</definedName>
    <definedName name="оа">[7]топография!#REF!</definedName>
    <definedName name="об" localSheetId="9">#REF!</definedName>
    <definedName name="об">#REF!</definedName>
    <definedName name="_xlnm.Print_Area" localSheetId="9">#REF!</definedName>
    <definedName name="_xlnm.Print_Area" localSheetId="1">'ССР 4 кв. 2015 '!$A$1:$H$107</definedName>
    <definedName name="_xlnm.Print_Area">#REF!</definedName>
    <definedName name="Область_печати_ИМ" localSheetId="9">#REF!</definedName>
    <definedName name="Область_печати_ИМ">#REF!</definedName>
    <definedName name="Оборудование_в_базисных_ценах" localSheetId="9">#REF!</definedName>
    <definedName name="Оборудование_в_базисных_ценах">#REF!</definedName>
    <definedName name="Оборудование_в_текущих_ценах" localSheetId="9">'[42]Переменные и константы'!#REF!</definedName>
    <definedName name="Оборудование_в_текущих_ценах">#REF!</definedName>
    <definedName name="Оборудование_в_текущих_ценах_по_ресурсному_расчету" localSheetId="9">'[42]Переменные и константы'!#REF!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9">'[42]Переменные и константы'!#REF!</definedName>
    <definedName name="Оборудование_в_текущих_ценах_после_применения_индексов">#REF!</definedName>
    <definedName name="Обоснование_поправки" localSheetId="9">#REF!</definedName>
    <definedName name="Обоснование_поправки">#REF!</definedName>
    <definedName name="ОБР">'[53]ССР тек.цены'!$F$48</definedName>
    <definedName name="ОБР_Ф3">[56]СЗ!$F$34</definedName>
    <definedName name="ОбъектАдрес">[38]ОбмОбслЗемОд!$A$4</definedName>
    <definedName name="Объекты">'[57]Список объектов'!$B$6:$C$101</definedName>
    <definedName name="объем">#N/A</definedName>
    <definedName name="объем___0" localSheetId="9">#REF!</definedName>
    <definedName name="объем___0">#REF!</definedName>
    <definedName name="объем___0___0" localSheetId="9">#REF!</definedName>
    <definedName name="объем___0___0">#REF!</definedName>
    <definedName name="объем___0___0___0" localSheetId="9">#REF!</definedName>
    <definedName name="объем___0___0___0">#REF!</definedName>
    <definedName name="объем___0___0___0___0" localSheetId="9">#REF!</definedName>
    <definedName name="объем___0___0___0___0">#REF!</definedName>
    <definedName name="объем___0___0___2" localSheetId="9">#REF!</definedName>
    <definedName name="объем___0___0___2">#REF!</definedName>
    <definedName name="объем___0___0___3" localSheetId="9">#REF!</definedName>
    <definedName name="объем___0___0___3">#REF!</definedName>
    <definedName name="объем___0___0___4" localSheetId="9">#REF!</definedName>
    <definedName name="объем___0___0___4">#REF!</definedName>
    <definedName name="объем___0___1" localSheetId="9">#REF!</definedName>
    <definedName name="объем___0___1">#REF!</definedName>
    <definedName name="объем___0___10" localSheetId="9">#REF!</definedName>
    <definedName name="объем___0___10">#REF!</definedName>
    <definedName name="объем___0___12" localSheetId="9">#REF!</definedName>
    <definedName name="объем___0___12">#REF!</definedName>
    <definedName name="объем___0___2" localSheetId="9">#REF!</definedName>
    <definedName name="объем___0___2">#REF!</definedName>
    <definedName name="объем___0___2___0" localSheetId="9">#REF!</definedName>
    <definedName name="объем___0___2___0">#REF!</definedName>
    <definedName name="объем___0___3" localSheetId="9">#REF!</definedName>
    <definedName name="объем___0___3">#REF!</definedName>
    <definedName name="объем___0___4" localSheetId="9">#REF!</definedName>
    <definedName name="объем___0___4">#REF!</definedName>
    <definedName name="объем___0___5" localSheetId="9">#REF!</definedName>
    <definedName name="объем___0___5">#REF!</definedName>
    <definedName name="объем___0___6" localSheetId="9">#REF!</definedName>
    <definedName name="объем___0___6">#REF!</definedName>
    <definedName name="объем___0___8" localSheetId="9">#REF!</definedName>
    <definedName name="объем___0___8">#REF!</definedName>
    <definedName name="объем___1" localSheetId="9">#REF!</definedName>
    <definedName name="объем___1">#REF!</definedName>
    <definedName name="объем___1___0" localSheetId="9">#REF!</definedName>
    <definedName name="объем___1___0">#REF!</definedName>
    <definedName name="объем___10" localSheetId="9">#REF!</definedName>
    <definedName name="объем___10">#REF!</definedName>
    <definedName name="объем___10___0">NA()</definedName>
    <definedName name="объем___10___0___0" localSheetId="9">#REF!</definedName>
    <definedName name="объем___10___0___0">#REF!</definedName>
    <definedName name="объем___10___1" localSheetId="9">#REF!</definedName>
    <definedName name="объем___10___1">#REF!</definedName>
    <definedName name="объем___10___10" localSheetId="9">#REF!</definedName>
    <definedName name="объем___10___10">#REF!</definedName>
    <definedName name="объем___10___12" localSheetId="9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9">#REF!</definedName>
    <definedName name="объем___11">#REF!</definedName>
    <definedName name="объем___11___0">NA()</definedName>
    <definedName name="объем___11___10" localSheetId="9">#REF!</definedName>
    <definedName name="объем___11___10">#REF!</definedName>
    <definedName name="объем___11___2" localSheetId="9">#REF!</definedName>
    <definedName name="объем___11___2">#REF!</definedName>
    <definedName name="объем___11___4" localSheetId="9">#REF!</definedName>
    <definedName name="объем___11___4">#REF!</definedName>
    <definedName name="объем___11___6" localSheetId="9">#REF!</definedName>
    <definedName name="объем___11___6">#REF!</definedName>
    <definedName name="объем___11___8" localSheetId="9">#REF!</definedName>
    <definedName name="объем___11___8">#REF!</definedName>
    <definedName name="объем___12">NA()</definedName>
    <definedName name="объем___2" localSheetId="9">#REF!</definedName>
    <definedName name="объем___2">#REF!</definedName>
    <definedName name="объем___2___0" localSheetId="9">#REF!</definedName>
    <definedName name="объем___2___0">#REF!</definedName>
    <definedName name="объем___2___0___0" localSheetId="9">#REF!</definedName>
    <definedName name="объем___2___0___0">#REF!</definedName>
    <definedName name="объем___2___0___0___0" localSheetId="9">#REF!</definedName>
    <definedName name="объем___2___0___0___0">#REF!</definedName>
    <definedName name="объем___2___1" localSheetId="9">#REF!</definedName>
    <definedName name="объем___2___1">#REF!</definedName>
    <definedName name="объем___2___10" localSheetId="9">#REF!</definedName>
    <definedName name="объем___2___10">#REF!</definedName>
    <definedName name="объем___2___12" localSheetId="9">#REF!</definedName>
    <definedName name="объем___2___12">#REF!</definedName>
    <definedName name="объем___2___2" localSheetId="9">#REF!</definedName>
    <definedName name="объем___2___2">#REF!</definedName>
    <definedName name="объем___2___3" localSheetId="9">#REF!</definedName>
    <definedName name="объем___2___3">#REF!</definedName>
    <definedName name="объем___2___4" localSheetId="9">#REF!</definedName>
    <definedName name="объем___2___4">#REF!</definedName>
    <definedName name="объем___2___6" localSheetId="9">#REF!</definedName>
    <definedName name="объем___2___6">#REF!</definedName>
    <definedName name="объем___2___8" localSheetId="9">#REF!</definedName>
    <definedName name="объем___2___8">#REF!</definedName>
    <definedName name="объем___3" localSheetId="9">#REF!</definedName>
    <definedName name="объем___3">#REF!</definedName>
    <definedName name="объем___3___0" localSheetId="9">#REF!</definedName>
    <definedName name="объем___3___0">#REF!</definedName>
    <definedName name="объем___3___0___0">NA()</definedName>
    <definedName name="объем___3___10" localSheetId="9">#REF!</definedName>
    <definedName name="объем___3___10">#REF!</definedName>
    <definedName name="объем___3___2" localSheetId="9">#REF!</definedName>
    <definedName name="объем___3___2">#REF!</definedName>
    <definedName name="объем___3___3" localSheetId="9">#REF!</definedName>
    <definedName name="объем___3___3">#REF!</definedName>
    <definedName name="объем___3___4" localSheetId="9">#REF!</definedName>
    <definedName name="объем___3___4">#REF!</definedName>
    <definedName name="объем___3___6" localSheetId="9">#REF!</definedName>
    <definedName name="объем___3___6">#REF!</definedName>
    <definedName name="объем___3___8" localSheetId="9">#REF!</definedName>
    <definedName name="объем___3___8">#REF!</definedName>
    <definedName name="объем___4" localSheetId="9">#REF!</definedName>
    <definedName name="объем___4">#REF!</definedName>
    <definedName name="объем___4___0">NA()</definedName>
    <definedName name="объем___4___0___0" localSheetId="9">#REF!</definedName>
    <definedName name="объем___4___0___0">#REF!</definedName>
    <definedName name="объем___4___0___0___0" localSheetId="9">#REF!</definedName>
    <definedName name="объем___4___0___0___0">#REF!</definedName>
    <definedName name="объем___4___10" localSheetId="9">#REF!</definedName>
    <definedName name="объем___4___10">#REF!</definedName>
    <definedName name="объем___4___12" localSheetId="9">#REF!</definedName>
    <definedName name="объем___4___12">#REF!</definedName>
    <definedName name="объем___4___2" localSheetId="9">#REF!</definedName>
    <definedName name="объем___4___2">#REF!</definedName>
    <definedName name="объем___4___3" localSheetId="9">#REF!</definedName>
    <definedName name="объем___4___3">#REF!</definedName>
    <definedName name="объем___4___4" localSheetId="9">#REF!</definedName>
    <definedName name="объем___4___4">#REF!</definedName>
    <definedName name="объем___4___6" localSheetId="9">#REF!</definedName>
    <definedName name="объем___4___6">#REF!</definedName>
    <definedName name="объем___4___8" localSheetId="9">#REF!</definedName>
    <definedName name="объем___4___8">#REF!</definedName>
    <definedName name="объем___5">NA()</definedName>
    <definedName name="объем___5___0" localSheetId="9">#REF!</definedName>
    <definedName name="объем___5___0">#REF!</definedName>
    <definedName name="объем___5___0___0" localSheetId="9">#REF!</definedName>
    <definedName name="объем___5___0___0">#REF!</definedName>
    <definedName name="объем___5___0___0___0" localSheetId="9">#REF!</definedName>
    <definedName name="объем___5___0___0___0">#REF!</definedName>
    <definedName name="объем___5___3">NA()</definedName>
    <definedName name="объем___6">NA()</definedName>
    <definedName name="объем___6___0" localSheetId="9">#REF!</definedName>
    <definedName name="объем___6___0">#REF!</definedName>
    <definedName name="объем___6___0___0" localSheetId="9">#REF!</definedName>
    <definedName name="объем___6___0___0">#REF!</definedName>
    <definedName name="объем___6___0___0___0" localSheetId="9">#REF!</definedName>
    <definedName name="объем___6___0___0___0">#REF!</definedName>
    <definedName name="объем___6___1" localSheetId="9">#REF!</definedName>
    <definedName name="объем___6___1">#REF!</definedName>
    <definedName name="объем___6___10" localSheetId="9">#REF!</definedName>
    <definedName name="объем___6___10">#REF!</definedName>
    <definedName name="объем___6___12" localSheetId="9">#REF!</definedName>
    <definedName name="объем___6___12">#REF!</definedName>
    <definedName name="объем___6___2" localSheetId="9">#REF!</definedName>
    <definedName name="объем___6___2">#REF!</definedName>
    <definedName name="объем___6___4" localSheetId="9">#REF!</definedName>
    <definedName name="объем___6___4">#REF!</definedName>
    <definedName name="объем___6___6" localSheetId="9">#REF!</definedName>
    <definedName name="объем___6___6">#REF!</definedName>
    <definedName name="объем___6___8" localSheetId="9">#REF!</definedName>
    <definedName name="объем___6___8">#REF!</definedName>
    <definedName name="объем___7" localSheetId="9">#REF!</definedName>
    <definedName name="объем___7">#REF!</definedName>
    <definedName name="объем___7___0" localSheetId="9">#REF!</definedName>
    <definedName name="объем___7___0">#REF!</definedName>
    <definedName name="объем___7___10" localSheetId="9">#REF!</definedName>
    <definedName name="объем___7___10">#REF!</definedName>
    <definedName name="объем___7___2" localSheetId="9">#REF!</definedName>
    <definedName name="объем___7___2">#REF!</definedName>
    <definedName name="объем___7___4" localSheetId="9">#REF!</definedName>
    <definedName name="объем___7___4">#REF!</definedName>
    <definedName name="объем___7___6" localSheetId="9">#REF!</definedName>
    <definedName name="объем___7___6">#REF!</definedName>
    <definedName name="объем___7___8" localSheetId="9">#REF!</definedName>
    <definedName name="объем___7___8">#REF!</definedName>
    <definedName name="объем___8" localSheetId="9">#REF!</definedName>
    <definedName name="объем___8">#REF!</definedName>
    <definedName name="объем___8___0" localSheetId="9">#REF!</definedName>
    <definedName name="объем___8___0">#REF!</definedName>
    <definedName name="объем___8___0___0" localSheetId="9">#REF!</definedName>
    <definedName name="объем___8___0___0">#REF!</definedName>
    <definedName name="объем___8___0___0___0" localSheetId="9">#REF!</definedName>
    <definedName name="объем___8___0___0___0">#REF!</definedName>
    <definedName name="объем___8___1" localSheetId="9">#REF!</definedName>
    <definedName name="объем___8___1">#REF!</definedName>
    <definedName name="объем___8___10" localSheetId="9">#REF!</definedName>
    <definedName name="объем___8___10">#REF!</definedName>
    <definedName name="объем___8___12" localSheetId="9">#REF!</definedName>
    <definedName name="объем___8___12">#REF!</definedName>
    <definedName name="объем___8___2" localSheetId="9">#REF!</definedName>
    <definedName name="объем___8___2">#REF!</definedName>
    <definedName name="объем___8___4" localSheetId="9">#REF!</definedName>
    <definedName name="объем___8___4">#REF!</definedName>
    <definedName name="объем___8___6" localSheetId="9">#REF!</definedName>
    <definedName name="объем___8___6">#REF!</definedName>
    <definedName name="объем___8___8" localSheetId="9">#REF!</definedName>
    <definedName name="объем___8___8">#REF!</definedName>
    <definedName name="объем___9" localSheetId="9">#REF!</definedName>
    <definedName name="объем___9">#REF!</definedName>
    <definedName name="объем___9___0" localSheetId="9">#REF!</definedName>
    <definedName name="объем___9___0">#REF!</definedName>
    <definedName name="объем___9___0___0" localSheetId="9">#REF!</definedName>
    <definedName name="объем___9___0___0">#REF!</definedName>
    <definedName name="объем___9___0___0___0" localSheetId="9">#REF!</definedName>
    <definedName name="объем___9___0___0___0">#REF!</definedName>
    <definedName name="объем___9___10" localSheetId="9">#REF!</definedName>
    <definedName name="объем___9___10">#REF!</definedName>
    <definedName name="объем___9___2" localSheetId="9">#REF!</definedName>
    <definedName name="объем___9___2">#REF!</definedName>
    <definedName name="объем___9___4" localSheetId="9">#REF!</definedName>
    <definedName name="объем___9___4">#REF!</definedName>
    <definedName name="объем___9___6" localSheetId="9">#REF!</definedName>
    <definedName name="объем___9___6">#REF!</definedName>
    <definedName name="объем___9___8" localSheetId="9">#REF!</definedName>
    <definedName name="объем___9___8">#REF!</definedName>
    <definedName name="объем1" localSheetId="9">#REF!</definedName>
    <definedName name="объем1">#REF!</definedName>
    <definedName name="ов" localSheetId="9">#REF!</definedName>
    <definedName name="ов">#REF!</definedName>
    <definedName name="овао" localSheetId="9">#REF!</definedName>
    <definedName name="овао">#REF!</definedName>
    <definedName name="овено" localSheetId="9">#REF!</definedName>
    <definedName name="овено">#REF!</definedName>
    <definedName name="овпв" localSheetId="9">#REF!</definedName>
    <definedName name="овпв">#REF!</definedName>
    <definedName name="одлпд" localSheetId="9">#REF!</definedName>
    <definedName name="одлпд">#REF!</definedName>
    <definedName name="однот" localSheetId="9">#REF!</definedName>
    <definedName name="однот">#REF!</definedName>
    <definedName name="оев" localSheetId="9">#REF!</definedName>
    <definedName name="оев">#REF!</definedName>
    <definedName name="оек" localSheetId="9">#REF!</definedName>
    <definedName name="оек">#REF!</definedName>
    <definedName name="окн" localSheetId="9">#REF!</definedName>
    <definedName name="окн">#REF!</definedName>
    <definedName name="олвао\люфо\юлод\олжыд.алж\лдвыдвлдаото" localSheetId="9">#REF!</definedName>
    <definedName name="олвао\люфо\юлод\олжыд.алж\лдвыдвлдаото">#REF!</definedName>
    <definedName name="олодод" localSheetId="9">#REF!</definedName>
    <definedName name="олодод">#REF!</definedName>
    <definedName name="олорлшгш" localSheetId="9">#REF!</definedName>
    <definedName name="олорлшгш">#REF!</definedName>
    <definedName name="олпрол" localSheetId="9">#REF!</definedName>
    <definedName name="олпрол">#REF!</definedName>
    <definedName name="олролрт" localSheetId="9">#REF!</definedName>
    <definedName name="олролрт">#REF!</definedName>
    <definedName name="олрщшошшлд" localSheetId="9">#REF!</definedName>
    <definedName name="олрщшошшлд">#REF!</definedName>
    <definedName name="олюдю" localSheetId="9">#REF!</definedName>
    <definedName name="олюдю">#REF!</definedName>
    <definedName name="ОЛЯ" localSheetId="9">#REF!</definedName>
    <definedName name="ОЛЯ">#REF!</definedName>
    <definedName name="Омская_область" localSheetId="9">#REF!</definedName>
    <definedName name="Омская_область">#REF!</definedName>
    <definedName name="Омская_область_1" localSheetId="9">#REF!</definedName>
    <definedName name="Омская_область_1">#REF!</definedName>
    <definedName name="оо" localSheetId="9">#REF!</definedName>
    <definedName name="оо">#REF!</definedName>
    <definedName name="ооо" localSheetId="9">#REF!</definedName>
    <definedName name="ооо">#REF!</definedName>
    <definedName name="оооо" localSheetId="9">#REF!</definedName>
    <definedName name="оооо">#REF!</definedName>
    <definedName name="оот" localSheetId="9">#REF!</definedName>
    <definedName name="оот">#REF!</definedName>
    <definedName name="опао" localSheetId="9">#REF!</definedName>
    <definedName name="опао">#REF!</definedName>
    <definedName name="Описание_группы_строек" localSheetId="9">#REF!</definedName>
    <definedName name="Описание_группы_строек">#REF!</definedName>
    <definedName name="Описание_локальной_сметы" localSheetId="9">#REF!</definedName>
    <definedName name="Описание_локальной_сметы">#REF!</definedName>
    <definedName name="Описание_объекта" localSheetId="9">#REF!</definedName>
    <definedName name="Описание_объекта">#REF!</definedName>
    <definedName name="Описание_объектной_сметы" localSheetId="9">#REF!</definedName>
    <definedName name="Описание_объектной_сметы">#REF!</definedName>
    <definedName name="Описание_очереди" localSheetId="9">#REF!</definedName>
    <definedName name="Описание_очереди">#REF!</definedName>
    <definedName name="Описание_пускового_комплекса" localSheetId="9">#REF!</definedName>
    <definedName name="Описание_пускового_комплекса">#REF!</definedName>
    <definedName name="Описание_сводного_сметного_расчета" localSheetId="9">#REF!</definedName>
    <definedName name="Описание_сводного_сметного_расчета">#REF!</definedName>
    <definedName name="Описание_стройки" localSheetId="9">#REF!</definedName>
    <definedName name="Описание_стройки">#REF!</definedName>
    <definedName name="ОПС_БН">[58]ССР!$H$50</definedName>
    <definedName name="ор" localSheetId="9">#REF!</definedName>
    <definedName name="ор">#REF!</definedName>
    <definedName name="Организация">[49]списки!$B$2:$B$8</definedName>
    <definedName name="Оренбургская_область" localSheetId="9">#REF!</definedName>
    <definedName name="Оренбургская_область">#REF!</definedName>
    <definedName name="Оренбургская_область_1" localSheetId="9">#REF!</definedName>
    <definedName name="Оренбургская_область_1">#REF!</definedName>
    <definedName name="Орловская_область" localSheetId="9">#REF!</definedName>
    <definedName name="Орловская_область">#REF!</definedName>
    <definedName name="орп" localSheetId="9">[59]Смета!#REF!</definedName>
    <definedName name="орп">[59]Смета!#REF!</definedName>
    <definedName name="орьл" localSheetId="9">[7]топография!#REF!</definedName>
    <definedName name="орьл">[7]топография!#REF!</definedName>
    <definedName name="Основание" localSheetId="9">#REF!</definedName>
    <definedName name="Основание">#REF!</definedName>
    <definedName name="Отчетный_период__учет_выполненных_работ" localSheetId="9">#REF!</definedName>
    <definedName name="Отчетный_период__учет_выполненных_работ">#REF!</definedName>
    <definedName name="оьт" localSheetId="9">#REF!</definedName>
    <definedName name="оьт">#REF!</definedName>
    <definedName name="оьыватв" localSheetId="9">#REF!</definedName>
    <definedName name="оьыватв">#REF!</definedName>
    <definedName name="оюю" localSheetId="9">#REF!</definedName>
    <definedName name="оюю">#REF!</definedName>
    <definedName name="п" localSheetId="9">#REF!</definedName>
    <definedName name="п">#REF!</definedName>
    <definedName name="п121" localSheetId="9">#REF!</definedName>
    <definedName name="п121">#REF!</definedName>
    <definedName name="паа12" localSheetId="9">#REF!</definedName>
    <definedName name="паа12">#REF!</definedName>
    <definedName name="паирав" localSheetId="9">#REF!</definedName>
    <definedName name="паирав">#REF!</definedName>
    <definedName name="памр" localSheetId="9">#REF!</definedName>
    <definedName name="памр">#REF!</definedName>
    <definedName name="пао" localSheetId="9">#REF!</definedName>
    <definedName name="пао">#REF!</definedName>
    <definedName name="пап" localSheetId="9">#REF!</definedName>
    <definedName name="пап">#REF!</definedName>
    <definedName name="парп" localSheetId="9">#REF!</definedName>
    <definedName name="парп">#REF!</definedName>
    <definedName name="паша" localSheetId="9">#REF!</definedName>
    <definedName name="паша">#REF!</definedName>
    <definedName name="ПБ" localSheetId="9">#REF!</definedName>
    <definedName name="ПБ">#REF!</definedName>
    <definedName name="пвар" localSheetId="9">#REF!</definedName>
    <definedName name="пвар">#REF!</definedName>
    <definedName name="пвопв" localSheetId="9">#REF!</definedName>
    <definedName name="пвопв">#REF!</definedName>
    <definedName name="пвр" localSheetId="9">#REF!</definedName>
    <definedName name="пвр">#REF!</definedName>
    <definedName name="пврл" localSheetId="9">#REF!</definedName>
    <definedName name="пврл">#REF!</definedName>
    <definedName name="пвррь" localSheetId="9">#REF!</definedName>
    <definedName name="пвррь">#REF!</definedName>
    <definedName name="пврьп" localSheetId="9">#REF!</definedName>
    <definedName name="пврьп">#REF!</definedName>
    <definedName name="пврьпв" localSheetId="9">#REF!</definedName>
    <definedName name="пврьпв">#REF!</definedName>
    <definedName name="пврьпврь" localSheetId="9">#REF!</definedName>
    <definedName name="пврьпврь">#REF!</definedName>
    <definedName name="пвСпп" localSheetId="9">#REF!</definedName>
    <definedName name="пвСпп">#REF!</definedName>
    <definedName name="пвы" localSheetId="9">[15]топография!#REF!</definedName>
    <definedName name="пвы">[15]топография!#REF!</definedName>
    <definedName name="пвьрвпрь" localSheetId="9">#REF!</definedName>
    <definedName name="пвьрвпрь">#REF!</definedName>
    <definedName name="пг" localSheetId="9">#REF!</definedName>
    <definedName name="пг">#REF!</definedName>
    <definedName name="пгшд" localSheetId="9">#REF!</definedName>
    <definedName name="пгшд">#REF!</definedName>
    <definedName name="пдплд" localSheetId="9">#REF!</definedName>
    <definedName name="пдплд">#REF!</definedName>
    <definedName name="Пензенская_область" localSheetId="9">#REF!</definedName>
    <definedName name="Пензенская_область">#REF!</definedName>
    <definedName name="перв_кат" localSheetId="9">#REF!</definedName>
    <definedName name="перв_кат">#REF!</definedName>
    <definedName name="первая_кат" localSheetId="9">#REF!</definedName>
    <definedName name="первая_кат">#REF!</definedName>
    <definedName name="первый" localSheetId="9">#REF!</definedName>
    <definedName name="первый">#REF!</definedName>
    <definedName name="Пермская_область" localSheetId="9">#REF!</definedName>
    <definedName name="Пермская_область">#REF!</definedName>
    <definedName name="Пермская_область_1" localSheetId="9">#REF!</definedName>
    <definedName name="Пермская_область_1">#REF!</definedName>
    <definedName name="Пи" localSheetId="9">#REF!</definedName>
    <definedName name="Пи">#REF!</definedName>
    <definedName name="Пи_" localSheetId="9">#REF!</definedName>
    <definedName name="Пи_">#REF!</definedName>
    <definedName name="ПИР_Ф3">[56]СЗ!$D$34</definedName>
    <definedName name="пкпып" localSheetId="9">#REF!</definedName>
    <definedName name="пкпып">#REF!</definedName>
    <definedName name="пл" localSheetId="9">#REF!</definedName>
    <definedName name="пл">#REF!</definedName>
    <definedName name="план" localSheetId="9">[15]топография!#REF!</definedName>
    <definedName name="план">[15]топография!#REF!</definedName>
    <definedName name="плдпол" localSheetId="9">#REF!</definedName>
    <definedName name="плдпол">#REF!</definedName>
    <definedName name="плдполд" localSheetId="9">#REF!</definedName>
    <definedName name="плдполд">#REF!</definedName>
    <definedName name="плодолд" localSheetId="9">#REF!</definedName>
    <definedName name="плодолд">#REF!</definedName>
    <definedName name="Площадь" localSheetId="9">#REF!</definedName>
    <definedName name="Площадь">#REF!</definedName>
    <definedName name="Площадь_нелинейных_объектов" localSheetId="9">#REF!</definedName>
    <definedName name="Площадь_нелинейных_объектов">#REF!</definedName>
    <definedName name="Площадь_планшетов" localSheetId="9">#REF!</definedName>
    <definedName name="Площадь_планшетов">#REF!</definedName>
    <definedName name="плп" localSheetId="9">[7]топография!#REF!</definedName>
    <definedName name="плп">[7]топография!#REF!</definedName>
    <definedName name="плыа" localSheetId="9">#REF!</definedName>
    <definedName name="плыа">#REF!</definedName>
    <definedName name="плю" localSheetId="9">#REF!</definedName>
    <definedName name="плю">#REF!</definedName>
    <definedName name="пнр" localSheetId="9">#REF!</definedName>
    <definedName name="пнр">#REF!</definedName>
    <definedName name="по" localSheetId="9">#REF!</definedName>
    <definedName name="по">#REF!</definedName>
    <definedName name="пов" localSheetId="9">#REF!</definedName>
    <definedName name="пов">#REF!</definedName>
    <definedName name="Подгон" localSheetId="9">#REF!</definedName>
    <definedName name="Подгон">#REF!</definedName>
    <definedName name="подлжддлджд" localSheetId="9">#REF!</definedName>
    <definedName name="подлжддлджд">#REF!</definedName>
    <definedName name="ПодрядДолжн">[38]ОбмОбслЗемОд!$F$67</definedName>
    <definedName name="ПодрядИмя">[38]ОбмОбслЗемОд!$H$69</definedName>
    <definedName name="Подрядчик">[38]ОбмОбслЗемОд!$A$7</definedName>
    <definedName name="подста" localSheetId="9">#REF!</definedName>
    <definedName name="подста">#REF!</definedName>
    <definedName name="Покупное_ПО" localSheetId="9">#REF!</definedName>
    <definedName name="Покупное_ПО">#REF!</definedName>
    <definedName name="Покупные" localSheetId="9">#REF!</definedName>
    <definedName name="Покупные">#REF!</definedName>
    <definedName name="Покупные_изделия" localSheetId="9">#REF!</definedName>
    <definedName name="Покупные_изделия">#REF!</definedName>
    <definedName name="полд" localSheetId="9">#REF!</definedName>
    <definedName name="полд">#REF!</definedName>
    <definedName name="Полевые" localSheetId="9">#REF!</definedName>
    <definedName name="Полевые">#REF!</definedName>
    <definedName name="попр" localSheetId="9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9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9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9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9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9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9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9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9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9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9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9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9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9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9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9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9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9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9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9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9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9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9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9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9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9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9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9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9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9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9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9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9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9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9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9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9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9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9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9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9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9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9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9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9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9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9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9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9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9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9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9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9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9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9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9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9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9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9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9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9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9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9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9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9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9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9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9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9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9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9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9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9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9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9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9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9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9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9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9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9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9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9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9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9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9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9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9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9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9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9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9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9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9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9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9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9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9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9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9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9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9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9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9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9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9">#REF!</definedName>
    <definedName name="Поправочные_коэффициенты_по_письму_Госстроя_от_25.12.90___9___8">#REF!</definedName>
    <definedName name="пордолд" localSheetId="9">#REF!</definedName>
    <definedName name="пордолд">#REF!</definedName>
    <definedName name="поток2" localSheetId="9">#REF!</definedName>
    <definedName name="поток2">#REF!</definedName>
    <definedName name="поып" localSheetId="9">[7]топография!#REF!</definedName>
    <definedName name="поып">[7]топография!#REF!</definedName>
    <definedName name="пп" localSheetId="9">#REF!</definedName>
    <definedName name="пп">#REF!</definedName>
    <definedName name="ппвьпр" localSheetId="9">#REF!</definedName>
    <definedName name="ппвьпр">#REF!</definedName>
    <definedName name="ппп" localSheetId="9">#REF!</definedName>
    <definedName name="ппп">#REF!</definedName>
    <definedName name="пппппппппппппппппп" localSheetId="9">#REF!</definedName>
    <definedName name="пппппппппппппппппп">#REF!</definedName>
    <definedName name="пппппппппппппппппппппппа" localSheetId="9">#REF!</definedName>
    <definedName name="пппппппппппппппппппппппа">#REF!</definedName>
    <definedName name="ппр" localSheetId="9">#REF!</definedName>
    <definedName name="ппр">#REF!</definedName>
    <definedName name="ПР" localSheetId="9">#REF!</definedName>
    <definedName name="ПР">#REF!</definedName>
    <definedName name="правоп" localSheetId="9">#REF!</definedName>
    <definedName name="правоп">#REF!</definedName>
    <definedName name="прайс">[60]ВПР!$G$3:$H$19</definedName>
    <definedName name="прасптвпотсат" localSheetId="9">#REF!</definedName>
    <definedName name="прасптвпотсат">#REF!</definedName>
    <definedName name="прд" localSheetId="9">#REF!</definedName>
    <definedName name="прд">#REF!</definedName>
    <definedName name="прдо" localSheetId="9">#REF!</definedName>
    <definedName name="прдо">#REF!</definedName>
    <definedName name="прер" localSheetId="9">#REF!</definedName>
    <definedName name="прер">#REF!</definedName>
    <definedName name="прибыль" localSheetId="9">#REF!</definedName>
    <definedName name="прибыль">#REF!</definedName>
    <definedName name="прив" localSheetId="9">#REF!</definedName>
    <definedName name="прив">#REF!</definedName>
    <definedName name="Прикладное_ПО" localSheetId="9">#REF!</definedName>
    <definedName name="Прикладное_ПО">#REF!</definedName>
    <definedName name="Прилож" localSheetId="9">#REF!</definedName>
    <definedName name="Прилож">#REF!</definedName>
    <definedName name="Приморский_край" localSheetId="9">#REF!</definedName>
    <definedName name="Приморский_край">#REF!</definedName>
    <definedName name="Приморский_край_1" localSheetId="9">#REF!</definedName>
    <definedName name="Приморский_край_1">#REF!</definedName>
    <definedName name="приоыурволгрыудвцошдущо123564864" localSheetId="9">#REF!</definedName>
    <definedName name="приоыурволгрыудвцошдущо123564864">#REF!</definedName>
    <definedName name="припЛОУАРТОТУ4ЭЦклэ_" localSheetId="9">#REF!</definedName>
    <definedName name="припЛОУАРТОТУ4ЭЦклэ_">#REF!</definedName>
    <definedName name="прл" localSheetId="9">#REF!</definedName>
    <definedName name="прл">#REF!</definedName>
    <definedName name="прлв" localSheetId="9">#REF!</definedName>
    <definedName name="прлв">#REF!</definedName>
    <definedName name="прлвпрл" localSheetId="9">#REF!</definedName>
    <definedName name="прлвпрл">#REF!</definedName>
    <definedName name="прлпврл" localSheetId="9">#REF!</definedName>
    <definedName name="прлпврл">#REF!</definedName>
    <definedName name="прлпр" localSheetId="9">#REF!</definedName>
    <definedName name="прлпр">#REF!</definedName>
    <definedName name="прльп" localSheetId="9">#REF!</definedName>
    <definedName name="прльп">#REF!</definedName>
    <definedName name="про" localSheetId="9">#REF!</definedName>
    <definedName name="про">#REF!</definedName>
    <definedName name="пробная" localSheetId="9">#REF!</definedName>
    <definedName name="пробная">#REF!</definedName>
    <definedName name="Проверил" localSheetId="9">#REF!</definedName>
    <definedName name="Проверил">#REF!</definedName>
    <definedName name="провпо" localSheetId="9">#REF!</definedName>
    <definedName name="провпо">#REF!</definedName>
    <definedName name="проект" localSheetId="9">#REF!</definedName>
    <definedName name="проект">#REF!</definedName>
    <definedName name="проенра0" localSheetId="9">#REF!</definedName>
    <definedName name="проенра0">#REF!</definedName>
    <definedName name="пролоддошщ" localSheetId="9">#REF!</definedName>
    <definedName name="пролоддошщ">#REF!</definedName>
    <definedName name="промбез" localSheetId="9">[61]топография!#REF!</definedName>
    <definedName name="промбез">[61]топография!#REF!</definedName>
    <definedName name="Промбезоп" localSheetId="9">#REF!</definedName>
    <definedName name="Промбезоп">#REF!</definedName>
    <definedName name="Промышленная" localSheetId="9">#REF!</definedName>
    <definedName name="Промышленная">#REF!</definedName>
    <definedName name="пропо" localSheetId="9">[17]топография!#REF!</definedName>
    <definedName name="пропо">[17]топография!#REF!</definedName>
    <definedName name="пропр" localSheetId="9">#REF!</definedName>
    <definedName name="пропр">#REF!</definedName>
    <definedName name="ПРОСТОАЛУОЮ" localSheetId="9">#REF!</definedName>
    <definedName name="ПРОСТОАЛУОЮ">#REF!</definedName>
    <definedName name="протоколРМВК" localSheetId="9">#REF!</definedName>
    <definedName name="протоколРМВК">#REF!</definedName>
    <definedName name="прочие" localSheetId="9">#REF!</definedName>
    <definedName name="прочие">#REF!</definedName>
    <definedName name="Прочие_затраты_в_базисных_ценах" localSheetId="9">#REF!</definedName>
    <definedName name="Прочие_затраты_в_базисных_ценах">#REF!</definedName>
    <definedName name="Прочие_затраты_в_текущих_ценах" localSheetId="9">'[42]Переменные и константы'!#REF!</definedName>
    <definedName name="Прочие_затраты_в_текущих_ценах">#REF!</definedName>
    <definedName name="Прочие_затраты_в_текущих_ценах_по_ресурсному_расчету" localSheetId="9">'[42]Переменные и константы'!#REF!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9">'[42]Переменные и константы'!#REF!</definedName>
    <definedName name="Прочие_затраты_в_текущих_ценах_после_применения_индексов">#REF!</definedName>
    <definedName name="Прочие_работы" localSheetId="9">#REF!</definedName>
    <definedName name="Прочие_работы">#REF!</definedName>
    <definedName name="прп" localSheetId="9">[17]топография!#REF!</definedName>
    <definedName name="прп">[17]топография!#REF!</definedName>
    <definedName name="прпр" localSheetId="9">[25]Коэфф1.!#REF!</definedName>
    <definedName name="прпр">[25]Коэфф1.!#REF!</definedName>
    <definedName name="прпр_1" localSheetId="9">#REF!</definedName>
    <definedName name="прпр_1">#REF!</definedName>
    <definedName name="ПрПС" localSheetId="9">#REF!</definedName>
    <definedName name="ПрПС">#REF!</definedName>
    <definedName name="прр" localSheetId="9">[6]мсн!#REF!</definedName>
    <definedName name="прр">[6]мсн!#REF!</definedName>
    <definedName name="пртпр" localSheetId="9">#REF!</definedName>
    <definedName name="пртпр">#REF!</definedName>
    <definedName name="прч" localSheetId="9">#REF!</definedName>
    <definedName name="прч">#REF!</definedName>
    <definedName name="ПРЧ_Ф3">[56]СЗ!$G$34</definedName>
    <definedName name="прь" localSheetId="9">#REF!</definedName>
    <definedName name="прь">#REF!</definedName>
    <definedName name="прьв" localSheetId="9">#REF!</definedName>
    <definedName name="прьв">#REF!</definedName>
    <definedName name="прьвпрь" localSheetId="9">[7]топография!#REF!</definedName>
    <definedName name="прьвпрь">[7]топография!#REF!</definedName>
    <definedName name="прьто" localSheetId="9">#REF!</definedName>
    <definedName name="прьто">#REF!</definedName>
    <definedName name="пс" localSheetId="9">#REF!</definedName>
    <definedName name="пс">#REF!</definedName>
    <definedName name="пс40" localSheetId="9">#REF!</definedName>
    <definedName name="пс40">#REF!</definedName>
    <definedName name="Псковская_область" localSheetId="9">#REF!</definedName>
    <definedName name="Псковская_область">#REF!</definedName>
    <definedName name="псрл" localSheetId="9">#REF!</definedName>
    <definedName name="псрл">#REF!</definedName>
    <definedName name="пусконаладка" localSheetId="9">#REF!</definedName>
    <definedName name="пусконаладка">#REF!</definedName>
    <definedName name="пшждю" localSheetId="9">#REF!</definedName>
    <definedName name="пшждю">#REF!</definedName>
    <definedName name="пьбю" localSheetId="9">#REF!</definedName>
    <definedName name="пьбю">#REF!</definedName>
    <definedName name="пьюию" localSheetId="9">#REF!</definedName>
    <definedName name="пьюию">#REF!</definedName>
    <definedName name="пятый" localSheetId="9">#REF!</definedName>
    <definedName name="пятый">#REF!</definedName>
    <definedName name="р" localSheetId="9">#REF!</definedName>
    <definedName name="р">#REF!</definedName>
    <definedName name="рабдень">'[37]Расчет работы'!$G$2</definedName>
    <definedName name="Работа1" localSheetId="9">#REF!</definedName>
    <definedName name="Работа1">#REF!</definedName>
    <definedName name="Работа10" localSheetId="9">#REF!</definedName>
    <definedName name="Работа10">#REF!</definedName>
    <definedName name="Работа11" localSheetId="9">#REF!</definedName>
    <definedName name="Работа11">#REF!</definedName>
    <definedName name="Работа12" localSheetId="9">#REF!</definedName>
    <definedName name="Работа12">#REF!</definedName>
    <definedName name="Работа13" localSheetId="9">#REF!</definedName>
    <definedName name="Работа13">#REF!</definedName>
    <definedName name="Работа14" localSheetId="9">#REF!</definedName>
    <definedName name="Работа14">#REF!</definedName>
    <definedName name="Работа15" localSheetId="9">#REF!</definedName>
    <definedName name="Работа15">#REF!</definedName>
    <definedName name="Работа16" localSheetId="9">#REF!</definedName>
    <definedName name="Работа16">#REF!</definedName>
    <definedName name="Работа17" localSheetId="9">#REF!</definedName>
    <definedName name="Работа17">#REF!</definedName>
    <definedName name="Работа18" localSheetId="9">#REF!</definedName>
    <definedName name="Работа18">#REF!</definedName>
    <definedName name="Работа19" localSheetId="9">#REF!</definedName>
    <definedName name="Работа19">#REF!</definedName>
    <definedName name="Работа2" localSheetId="9">#REF!</definedName>
    <definedName name="Работа2">#REF!</definedName>
    <definedName name="Работа20" localSheetId="9">#REF!</definedName>
    <definedName name="Работа20">#REF!</definedName>
    <definedName name="Работа21" localSheetId="9">#REF!</definedName>
    <definedName name="Работа21">#REF!</definedName>
    <definedName name="Работа22" localSheetId="9">#REF!</definedName>
    <definedName name="Работа22">#REF!</definedName>
    <definedName name="Работа23" localSheetId="9">#REF!</definedName>
    <definedName name="Работа23">#REF!</definedName>
    <definedName name="Работа24" localSheetId="9">#REF!</definedName>
    <definedName name="Работа24">#REF!</definedName>
    <definedName name="Работа25" localSheetId="9">#REF!</definedName>
    <definedName name="Работа25">#REF!</definedName>
    <definedName name="Работа26" localSheetId="9">#REF!</definedName>
    <definedName name="Работа26">#REF!</definedName>
    <definedName name="Работа27" localSheetId="9">#REF!</definedName>
    <definedName name="Работа27">#REF!</definedName>
    <definedName name="Работа28" localSheetId="9">#REF!</definedName>
    <definedName name="Работа28">#REF!</definedName>
    <definedName name="Работа29" localSheetId="9">#REF!</definedName>
    <definedName name="Работа29">#REF!</definedName>
    <definedName name="Работа3" localSheetId="9">#REF!</definedName>
    <definedName name="Работа3">#REF!</definedName>
    <definedName name="Работа30" localSheetId="9">#REF!</definedName>
    <definedName name="Работа30">#REF!</definedName>
    <definedName name="Работа31" localSheetId="9">#REF!</definedName>
    <definedName name="Работа31">#REF!</definedName>
    <definedName name="Работа32" localSheetId="9">#REF!</definedName>
    <definedName name="Работа32">#REF!</definedName>
    <definedName name="Работа33" localSheetId="9">#REF!</definedName>
    <definedName name="Работа33">#REF!</definedName>
    <definedName name="Работа34" localSheetId="9">#REF!</definedName>
    <definedName name="Работа34">#REF!</definedName>
    <definedName name="Работа35" localSheetId="9">#REF!</definedName>
    <definedName name="Работа35">#REF!</definedName>
    <definedName name="Работа36" localSheetId="9">#REF!</definedName>
    <definedName name="Работа36">#REF!</definedName>
    <definedName name="Работа37" localSheetId="9">#REF!</definedName>
    <definedName name="Работа37">#REF!</definedName>
    <definedName name="Работа38" localSheetId="9">#REF!</definedName>
    <definedName name="Работа38">#REF!</definedName>
    <definedName name="Работа39" localSheetId="9">#REF!</definedName>
    <definedName name="Работа39">#REF!</definedName>
    <definedName name="Работа4" localSheetId="9">#REF!</definedName>
    <definedName name="Работа4">#REF!</definedName>
    <definedName name="Работа40" localSheetId="9">#REF!</definedName>
    <definedName name="Работа40">#REF!</definedName>
    <definedName name="Работа41" localSheetId="9">#REF!</definedName>
    <definedName name="Работа41">#REF!</definedName>
    <definedName name="Работа42" localSheetId="9">#REF!</definedName>
    <definedName name="Работа42">#REF!</definedName>
    <definedName name="Работа43" localSheetId="9">#REF!</definedName>
    <definedName name="Работа43">#REF!</definedName>
    <definedName name="Работа44" localSheetId="9">#REF!</definedName>
    <definedName name="Работа44">#REF!</definedName>
    <definedName name="Работа45" localSheetId="9">#REF!</definedName>
    <definedName name="Работа45">#REF!</definedName>
    <definedName name="Работа46" localSheetId="9">#REF!</definedName>
    <definedName name="Работа46">#REF!</definedName>
    <definedName name="Работа47" localSheetId="9">#REF!</definedName>
    <definedName name="Работа47">#REF!</definedName>
    <definedName name="Работа48" localSheetId="9">#REF!</definedName>
    <definedName name="Работа48">#REF!</definedName>
    <definedName name="Работа49" localSheetId="9">#REF!</definedName>
    <definedName name="Работа49">#REF!</definedName>
    <definedName name="Работа5" localSheetId="9">#REF!</definedName>
    <definedName name="Работа5">#REF!</definedName>
    <definedName name="Работа50" localSheetId="9">#REF!</definedName>
    <definedName name="Работа50">#REF!</definedName>
    <definedName name="Работа51" localSheetId="9">#REF!</definedName>
    <definedName name="Работа51">#REF!</definedName>
    <definedName name="Работа52" localSheetId="9">#REF!</definedName>
    <definedName name="Работа52">#REF!</definedName>
    <definedName name="Работа53" localSheetId="9">#REF!</definedName>
    <definedName name="Работа53">#REF!</definedName>
    <definedName name="Работа54" localSheetId="9">#REF!</definedName>
    <definedName name="Работа54">#REF!</definedName>
    <definedName name="Работа55" localSheetId="9">#REF!</definedName>
    <definedName name="Работа55">#REF!</definedName>
    <definedName name="Работа56" localSheetId="9">#REF!</definedName>
    <definedName name="Работа56">#REF!</definedName>
    <definedName name="Работа57" localSheetId="9">#REF!</definedName>
    <definedName name="Работа57">#REF!</definedName>
    <definedName name="Работа58" localSheetId="9">#REF!</definedName>
    <definedName name="Работа58">#REF!</definedName>
    <definedName name="Работа59" localSheetId="9">#REF!</definedName>
    <definedName name="Работа59">#REF!</definedName>
    <definedName name="Работа6" localSheetId="9">#REF!</definedName>
    <definedName name="Работа6">#REF!</definedName>
    <definedName name="Работа60" localSheetId="9">#REF!</definedName>
    <definedName name="Работа60">#REF!</definedName>
    <definedName name="Работа7" localSheetId="9">#REF!</definedName>
    <definedName name="Работа7">#REF!</definedName>
    <definedName name="Работа8" localSheetId="9">#REF!</definedName>
    <definedName name="Работа8">#REF!</definedName>
    <definedName name="Работа9" localSheetId="9">#REF!</definedName>
    <definedName name="Работа9">#REF!</definedName>
    <definedName name="Разработка" localSheetId="9">#REF!</definedName>
    <definedName name="Разработка">#REF!</definedName>
    <definedName name="Разработка_" localSheetId="9">#REF!</definedName>
    <definedName name="Разработка_">#REF!</definedName>
    <definedName name="Районный_к_т_к_ЗП" localSheetId="9">'[42]Переменные и константы'!#REF!</definedName>
    <definedName name="Районный_к_т_к_ЗП">#REF!</definedName>
    <definedName name="Районный_к_т_к_ЗП_по_ресурсному_расчету" localSheetId="9">'[42]Переменные и константы'!#REF!</definedName>
    <definedName name="Районный_к_т_к_ЗП_по_ресурсному_расчету">#REF!</definedName>
    <definedName name="раоб" localSheetId="9">#REF!</definedName>
    <definedName name="раоб">#REF!</definedName>
    <definedName name="раобароб" localSheetId="9">#REF!</definedName>
    <definedName name="раобароб">#REF!</definedName>
    <definedName name="раобь" localSheetId="9">#REF!</definedName>
    <definedName name="раобь">#REF!</definedName>
    <definedName name="раолао" localSheetId="9">#REF!</definedName>
    <definedName name="раолао">#REF!</definedName>
    <definedName name="Рас">[62]Справка!$L$3:$L$8</definedName>
    <definedName name="расет" localSheetId="9">#REF!</definedName>
    <definedName name="расет">#REF!</definedName>
    <definedName name="расчет" localSheetId="9">#REF!</definedName>
    <definedName name="расчет">#REF!</definedName>
    <definedName name="рбтмь" localSheetId="9">#REF!</definedName>
    <definedName name="рбтмь">#REF!</definedName>
    <definedName name="рг" localSheetId="9">[9]топография!#REF!</definedName>
    <definedName name="рг">[9]топография!#REF!</definedName>
    <definedName name="ргл" localSheetId="9">#REF!</definedName>
    <definedName name="ргл">#REF!</definedName>
    <definedName name="РД" localSheetId="9">#REF!</definedName>
    <definedName name="РД">#REF!</definedName>
    <definedName name="рдп" localSheetId="9">#REF!</definedName>
    <definedName name="рдп">#REF!</definedName>
    <definedName name="ре" localSheetId="9">#REF!</definedName>
    <definedName name="ре">#REF!</definedName>
    <definedName name="Регистрационный_номер_группы_строек" localSheetId="9">#REF!</definedName>
    <definedName name="Регистрационный_номер_группы_строек">#REF!</definedName>
    <definedName name="Регистрационный_номер_локальной_сметы" localSheetId="9">#REF!</definedName>
    <definedName name="Регистрационный_номер_локальной_сметы">#REF!</definedName>
    <definedName name="Регистрационный_номер_объекта" localSheetId="9">#REF!</definedName>
    <definedName name="Регистрационный_номер_объекта">#REF!</definedName>
    <definedName name="Регистрационный_номер_объектной_сметы" localSheetId="9">#REF!</definedName>
    <definedName name="Регистрационный_номер_объектной_сметы">#REF!</definedName>
    <definedName name="Регистрационный_номер_очереди" localSheetId="9">#REF!</definedName>
    <definedName name="Регистрационный_номер_очереди">#REF!</definedName>
    <definedName name="Регистрационный_номер_пускового_комплекса" localSheetId="9">#REF!</definedName>
    <definedName name="Регистрационный_номер_пускового_комплекса">#REF!</definedName>
    <definedName name="Регистрационный_номер_сводного_сметного_расчета" localSheetId="9">#REF!</definedName>
    <definedName name="Регистрационный_номер_сводного_сметного_расчета">#REF!</definedName>
    <definedName name="Регистрационный_номер_стройки" localSheetId="9">#REF!</definedName>
    <definedName name="Регистрационный_номер_стройки">#REF!</definedName>
    <definedName name="Республика_Адыгея" localSheetId="9">#REF!</definedName>
    <definedName name="Республика_Адыгея">#REF!</definedName>
    <definedName name="Республика_Алтай" localSheetId="9">#REF!</definedName>
    <definedName name="Республика_Алтай">#REF!</definedName>
    <definedName name="Республика_Алтай_1" localSheetId="9">#REF!</definedName>
    <definedName name="Республика_Алтай_1">#REF!</definedName>
    <definedName name="Республика_Башкортостан" localSheetId="9">#REF!</definedName>
    <definedName name="Республика_Башкортостан">#REF!</definedName>
    <definedName name="Республика_Башкортостан_1" localSheetId="9">#REF!</definedName>
    <definedName name="Республика_Башкортостан_1">#REF!</definedName>
    <definedName name="Республика_Бурятия" localSheetId="9">#REF!</definedName>
    <definedName name="Республика_Бурятия">#REF!</definedName>
    <definedName name="Республика_Бурятия_1" localSheetId="9">#REF!</definedName>
    <definedName name="Республика_Бурятия_1">#REF!</definedName>
    <definedName name="Республика_Дагестан" localSheetId="9">#REF!</definedName>
    <definedName name="Республика_Дагестан">#REF!</definedName>
    <definedName name="Республика_Ингушетия" localSheetId="9">#REF!</definedName>
    <definedName name="Республика_Ингушетия">#REF!</definedName>
    <definedName name="Республика_Калмыкия" localSheetId="9">#REF!</definedName>
    <definedName name="Республика_Калмыкия">#REF!</definedName>
    <definedName name="Республика_Карелия" localSheetId="9">#REF!</definedName>
    <definedName name="Республика_Карелия">#REF!</definedName>
    <definedName name="Республика_Карелия_1" localSheetId="9">#REF!</definedName>
    <definedName name="Республика_Карелия_1">#REF!</definedName>
    <definedName name="Республика_Коми" localSheetId="9">#REF!</definedName>
    <definedName name="Республика_Коми">#REF!</definedName>
    <definedName name="Республика_Коми_1" localSheetId="9">#REF!</definedName>
    <definedName name="Республика_Коми_1">#REF!</definedName>
    <definedName name="Республика_Марий_Эл" localSheetId="9">#REF!</definedName>
    <definedName name="Республика_Марий_Эл">#REF!</definedName>
    <definedName name="Республика_Мордовия" localSheetId="9">#REF!</definedName>
    <definedName name="Республика_Мордовия">#REF!</definedName>
    <definedName name="Республика_Саха__Якутия" localSheetId="9">#REF!</definedName>
    <definedName name="Республика_Саха__Якутия">#REF!</definedName>
    <definedName name="Республика_Саха__Якутия_1" localSheetId="9">#REF!</definedName>
    <definedName name="Республика_Саха__Якутия_1">#REF!</definedName>
    <definedName name="Республика_Северная_Осетия___Алания" localSheetId="9">#REF!</definedName>
    <definedName name="Республика_Северная_Осетия___Алания">#REF!</definedName>
    <definedName name="Республика_Татарстан__Татарстан" localSheetId="9">#REF!</definedName>
    <definedName name="Республика_Татарстан__Татарстан">#REF!</definedName>
    <definedName name="Республика_Татарстан__Татарстан_1" localSheetId="9">#REF!</definedName>
    <definedName name="Республика_Татарстан__Татарстан_1">#REF!</definedName>
    <definedName name="Республика_Тыва" localSheetId="9">#REF!</definedName>
    <definedName name="Республика_Тыва">#REF!</definedName>
    <definedName name="Республика_Тыва_1" localSheetId="9">#REF!</definedName>
    <definedName name="Республика_Тыва_1">#REF!</definedName>
    <definedName name="Республика_Хакасия" localSheetId="9">#REF!</definedName>
    <definedName name="Республика_Хакасия">#REF!</definedName>
    <definedName name="Рж" localSheetId="9">#REF!</definedName>
    <definedName name="Рж">#REF!</definedName>
    <definedName name="РЗАПС">[63]Справка!$L$3:$L$8</definedName>
    <definedName name="рл" localSheetId="9">[26]топография!#REF!</definedName>
    <definedName name="рл">[26]топография!#REF!</definedName>
    <definedName name="рлвро" localSheetId="9">#REF!</definedName>
    <definedName name="рлвро">#REF!</definedName>
    <definedName name="рлд" localSheetId="9">#REF!</definedName>
    <definedName name="рлд">#REF!</definedName>
    <definedName name="рлдг" localSheetId="9">#REF!</definedName>
    <definedName name="рлдг">#REF!</definedName>
    <definedName name="рнгрлш" localSheetId="9">#REF!</definedName>
    <definedName name="рнгрлш">#REF!</definedName>
    <definedName name="ро" localSheetId="9">#REF!</definedName>
    <definedName name="ро">#REF!</definedName>
    <definedName name="ровро" localSheetId="9">#REF!</definedName>
    <definedName name="ровро">#REF!</definedName>
    <definedName name="родарод" localSheetId="9">#REF!</definedName>
    <definedName name="родарод">#REF!</definedName>
    <definedName name="рож" localSheetId="9">#REF!</definedName>
    <definedName name="рож">#REF!</definedName>
    <definedName name="рол" localSheetId="9">[24]топография!#REF!</definedName>
    <definedName name="рол">[24]топография!#REF!</definedName>
    <definedName name="роло" localSheetId="9">#REF!</definedName>
    <definedName name="роло">#REF!</definedName>
    <definedName name="ролодод" localSheetId="9">#REF!</definedName>
    <definedName name="ролодод">#REF!</definedName>
    <definedName name="ропгнлпеглн" localSheetId="9">#REF!</definedName>
    <definedName name="ропгнлпеглн">#REF!</definedName>
    <definedName name="Ростовская_область" localSheetId="9">#REF!</definedName>
    <definedName name="Ростовская_область">#REF!</definedName>
    <definedName name="рпачрпч" localSheetId="9">#REF!</definedName>
    <definedName name="рпачрпч">#REF!</definedName>
    <definedName name="рпв" localSheetId="9">#REF!</definedName>
    <definedName name="рпв">#REF!</definedName>
    <definedName name="рплрл" localSheetId="9">#REF!</definedName>
    <definedName name="рплрл">#REF!</definedName>
    <definedName name="рповпр" localSheetId="9">#REF!</definedName>
    <definedName name="рповпр">#REF!</definedName>
    <definedName name="рповр" localSheetId="9">#REF!</definedName>
    <definedName name="рповр">#REF!</definedName>
    <definedName name="рпьрь" localSheetId="9">#REF!</definedName>
    <definedName name="рпьрь">#REF!</definedName>
    <definedName name="ррр" localSheetId="9">#REF!</definedName>
    <definedName name="ррр">#REF!</definedName>
    <definedName name="ррюбр" localSheetId="9">#REF!</definedName>
    <definedName name="ррюбр">#REF!</definedName>
    <definedName name="ртип" localSheetId="9">#REF!</definedName>
    <definedName name="ртип">#REF!</definedName>
    <definedName name="руе" localSheetId="9">#REF!</definedName>
    <definedName name="руе">#REF!</definedName>
    <definedName name="Руководитель" localSheetId="9">#REF!</definedName>
    <definedName name="Руководитель">#REF!</definedName>
    <definedName name="ручей" localSheetId="9">#REF!</definedName>
    <definedName name="ручей">#REF!</definedName>
    <definedName name="рыар" localSheetId="9">[7]топография!#REF!</definedName>
    <definedName name="рыар">[7]топография!#REF!</definedName>
    <definedName name="Рязанская_область" localSheetId="9">#REF!</definedName>
    <definedName name="Рязанская_область">#REF!</definedName>
    <definedName name="ряпр" localSheetId="9">[7]топография!#REF!</definedName>
    <definedName name="ряпр">[7]топография!#REF!</definedName>
    <definedName name="с" localSheetId="9">#REF!</definedName>
    <definedName name="с">#REF!</definedName>
    <definedName name="с199999999999999999999999999" localSheetId="9">#REF!</definedName>
    <definedName name="с199999999999999999999999999">#REF!</definedName>
    <definedName name="с3" localSheetId="9">#REF!</definedName>
    <definedName name="с3">#REF!</definedName>
    <definedName name="с4" localSheetId="9">#REF!</definedName>
    <definedName name="с4">#REF!</definedName>
    <definedName name="с5" localSheetId="9">#REF!</definedName>
    <definedName name="с5">#REF!</definedName>
    <definedName name="с8" localSheetId="9">#REF!</definedName>
    <definedName name="с8">#REF!</definedName>
    <definedName name="саа" localSheetId="9">#REF!</definedName>
    <definedName name="саа">#REF!</definedName>
    <definedName name="Самарская_область" localSheetId="9">#REF!</definedName>
    <definedName name="Самарская_область">#REF!</definedName>
    <definedName name="Саратовская_область" localSheetId="9">#REF!</definedName>
    <definedName name="Саратовская_область">#REF!</definedName>
    <definedName name="сарсвралош" localSheetId="9">#REF!</definedName>
    <definedName name="сарсвралош">#REF!</definedName>
    <definedName name="Сахалинская_область" localSheetId="9">#REF!</definedName>
    <definedName name="Сахалинская_область">#REF!</definedName>
    <definedName name="Сахалинская_область_1" localSheetId="9">#REF!</definedName>
    <definedName name="Сахалинская_область_1">#REF!</definedName>
    <definedName name="св1" localSheetId="9">[64]топография!#REF!</definedName>
    <definedName name="св1">[64]топография!#REF!</definedName>
    <definedName name="Свердловская_область" localSheetId="9">#REF!</definedName>
    <definedName name="Свердловская_область">#REF!</definedName>
    <definedName name="Свердловская_область_1" localSheetId="9">#REF!</definedName>
    <definedName name="Свердловская_область_1">#REF!</definedName>
    <definedName name="свод1" localSheetId="9">[65]топография!#REF!</definedName>
    <definedName name="свод1">[65]топография!#REF!</definedName>
    <definedName name="Сводка" localSheetId="9">#REF!</definedName>
    <definedName name="Сводка">#REF!</definedName>
    <definedName name="сврд" localSheetId="9">[65]топография!#REF!</definedName>
    <definedName name="сврд">[65]топография!#REF!</definedName>
    <definedName name="СД" localSheetId="9">[6]мсн!#REF!</definedName>
    <definedName name="СД">[6]мсн!#REF!</definedName>
    <definedName name="Семь" localSheetId="9">#REF!</definedName>
    <definedName name="Семь">#REF!</definedName>
    <definedName name="Сервис" localSheetId="9">#REF!</definedName>
    <definedName name="Сервис">#REF!</definedName>
    <definedName name="Сервис_Всего" localSheetId="9">'[25]Прайс лист'!#REF!</definedName>
    <definedName name="Сервис_Всего">'[25]Прайс лист'!#REF!</definedName>
    <definedName name="Сервис_Всего_1" localSheetId="9">#REF!</definedName>
    <definedName name="Сервис_Всего_1">#REF!</definedName>
    <definedName name="Сервисное_оборудование" localSheetId="9">[25]Коэфф1.!#REF!</definedName>
    <definedName name="Сервисное_оборудование">[25]Коэфф1.!#REF!</definedName>
    <definedName name="Сервисное_оборудование_1" localSheetId="9">#REF!</definedName>
    <definedName name="Сервисное_оборудование_1">#REF!</definedName>
    <definedName name="слон">'[27]ЛЧ Р'!$C$55:$H$62</definedName>
    <definedName name="см" localSheetId="9">#REF!</definedName>
    <definedName name="см">#REF!</definedName>
    <definedName name="см1" localSheetId="9">#REF!</definedName>
    <definedName name="см1">#REF!</definedName>
    <definedName name="См7" localSheetId="9">#REF!</definedName>
    <definedName name="См7">#REF!</definedName>
    <definedName name="СМА" localSheetId="9">[15]топография!#REF!</definedName>
    <definedName name="СМА">[15]топография!#REF!</definedName>
    <definedName name="смета" localSheetId="9">#REF!</definedName>
    <definedName name="смета">#REF!</definedName>
    <definedName name="смета1" localSheetId="9">#REF!</definedName>
    <definedName name="смета1">#REF!</definedName>
    <definedName name="Сметная_стоимость_в_базисных_ценах" localSheetId="9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9">'[42]Переменные и константы'!#REF!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9">#REF!</definedName>
    <definedName name="Сметная_стоимость_по_ресурсному_расчету">#REF!</definedName>
    <definedName name="СМеточка" localSheetId="9">#REF!</definedName>
    <definedName name="СМеточка">#REF!</definedName>
    <definedName name="сми" localSheetId="9">#REF!</definedName>
    <definedName name="сми">#REF!</definedName>
    <definedName name="смиь" localSheetId="9">#REF!</definedName>
    <definedName name="смиь">#REF!</definedName>
    <definedName name="Смоленская_область" localSheetId="9">#REF!</definedName>
    <definedName name="Смоленская_область">#REF!</definedName>
    <definedName name="смр" localSheetId="9">#REF!</definedName>
    <definedName name="смр">#REF!</definedName>
    <definedName name="СМР_Ф3">[56]СЗ!$E$34</definedName>
    <definedName name="смт" localSheetId="9">#REF!</definedName>
    <definedName name="смт">#REF!</definedName>
    <definedName name="Согласование" localSheetId="9">#REF!</definedName>
    <definedName name="Согласование">#REF!</definedName>
    <definedName name="соп" localSheetId="9">#REF!</definedName>
    <definedName name="соп">#REF!</definedName>
    <definedName name="сос" localSheetId="9">#REF!</definedName>
    <definedName name="сос">#REF!</definedName>
    <definedName name="Составил" localSheetId="9">'[4]Таблица 4 АСУТП'!$B$106:$B$108</definedName>
    <definedName name="Составил">#REF!</definedName>
    <definedName name="Составитель" localSheetId="9">#REF!</definedName>
    <definedName name="Составитель">#REF!</definedName>
    <definedName name="сот">{"","сто ","двести ","триста ","четыреста ","пятьсот ","шестьсот ","семьсот ","восемьсот ","девятьсот "}</definedName>
    <definedName name="СП1" localSheetId="9">[10]Обновление!#REF!</definedName>
    <definedName name="СП1">[10]Обновление!#REF!</definedName>
    <definedName name="спио" localSheetId="9">#REF!</definedName>
    <definedName name="спио">#REF!</definedName>
    <definedName name="список">[66]Списки!$A$1:$A$65536</definedName>
    <definedName name="спрь" localSheetId="9">[7]топография!#REF!</definedName>
    <definedName name="спрь">[7]топография!#REF!</definedName>
    <definedName name="срл" localSheetId="9">#REF!</definedName>
    <definedName name="срл">#REF!</definedName>
    <definedName name="срлдд" localSheetId="9">#REF!</definedName>
    <definedName name="срлдд">#REF!</definedName>
    <definedName name="срлрл" localSheetId="9">#REF!</definedName>
    <definedName name="срлрл">#REF!</definedName>
    <definedName name="срьрьс" localSheetId="9">#REF!</definedName>
    <definedName name="срьрьс">#REF!</definedName>
    <definedName name="ссс" localSheetId="9">#REF!</definedName>
    <definedName name="ссс">#REF!</definedName>
    <definedName name="сссс" localSheetId="9">#REF!</definedName>
    <definedName name="сссс">#REF!</definedName>
    <definedName name="Ставропольский_край" localSheetId="9">#REF!</definedName>
    <definedName name="Ставропольский_край">#REF!</definedName>
    <definedName name="СТАД">[44]Показатели!$A$79:$A$80</definedName>
    <definedName name="СТЕП">[44]Показатели!$B$85:$B$88</definedName>
    <definedName name="сто" localSheetId="9">'[67]8'!#REF!</definedName>
    <definedName name="сто">'[67]8'!#REF!</definedName>
    <definedName name="Стоимость" localSheetId="9">#REF!</definedName>
    <definedName name="Стоимость">#REF!</definedName>
    <definedName name="Стоимость_по_акту_выполненных_работ_в_базисных_ценах" localSheetId="9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9">#REF!</definedName>
    <definedName name="Стоимость_по_акту_выполненных_работ_при_ресурсном_расчете">#REF!</definedName>
    <definedName name="стороны">[68]Списки!$A$1:$A$440</definedName>
    <definedName name="Стр35" localSheetId="9">#REF!</definedName>
    <definedName name="Стр35">#REF!</definedName>
    <definedName name="Строительная_полоса" localSheetId="9">#REF!</definedName>
    <definedName name="Строительная_полоса">#REF!</definedName>
    <definedName name="Строительные_работы_в_базисных_ценах" localSheetId="9">#REF!</definedName>
    <definedName name="Строительные_работы_в_базисных_ценах">#REF!</definedName>
    <definedName name="Строительные_работы_в_текущих_ценах" localSheetId="9">'[42]Переменные и константы'!#REF!</definedName>
    <definedName name="Строительные_работы_в_текущих_ценах">#REF!</definedName>
    <definedName name="Строительные_работы_в_текущих_ценах_по_ресурсному_расчету" localSheetId="9">'[42]Переменные и константы'!#REF!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9">'[42]Переменные и константы'!#REF!</definedName>
    <definedName name="Строительные_работы_в_текущих_ценах_после_применения_индексов">#REF!</definedName>
    <definedName name="СтрПС">[63]Справка!$A$3:$A$31</definedName>
    <definedName name="Сургут">NA()</definedName>
    <definedName name="счьор" localSheetId="9">[7]топография!#REF!</definedName>
    <definedName name="счьор">[7]топография!#REF!</definedName>
    <definedName name="т" localSheetId="9">#REF!</definedName>
    <definedName name="т">#REF!</definedName>
    <definedName name="Тамбовская_область" localSheetId="9">#REF!</definedName>
    <definedName name="Тамбовская_область">#REF!</definedName>
    <definedName name="Тверская_область" localSheetId="9">#REF!</definedName>
    <definedName name="Тверская_область">#REF!</definedName>
    <definedName name="тегмине111" localSheetId="9">#REF!</definedName>
    <definedName name="тегмине111">#REF!</definedName>
    <definedName name="Территориальная_поправка_к_ТЕР" localSheetId="9">#REF!</definedName>
    <definedName name="Территориальная_поправка_к_ТЕР">#REF!</definedName>
    <definedName name="техник" localSheetId="9">#REF!</definedName>
    <definedName name="техник">#REF!</definedName>
    <definedName name="технич" localSheetId="9">#REF!</definedName>
    <definedName name="технич">#REF!</definedName>
    <definedName name="ТолкоМашЛаб" localSheetId="9">[38]СмМашБур!#REF!</definedName>
    <definedName name="ТолкоМашЛаб">[38]СмМашБур!#REF!</definedName>
    <definedName name="ТолькоМашБур" localSheetId="9">[38]СмМашБур!#REF!</definedName>
    <definedName name="ТолькоМашБур">[38]СмМашБур!#REF!</definedName>
    <definedName name="ТолькоРучБур" localSheetId="9">[38]СмРучБур!#REF!</definedName>
    <definedName name="ТолькоРучБур">[38]СмРучБур!#REF!</definedName>
    <definedName name="ТолькоРучЛаб">[38]СмРучБур!$K$39</definedName>
    <definedName name="Томская_область" localSheetId="9">#REF!</definedName>
    <definedName name="Томская_область">#REF!</definedName>
    <definedName name="Томская_область_1" localSheetId="9">#REF!</definedName>
    <definedName name="Томская_область_1">#REF!</definedName>
    <definedName name="топ1" localSheetId="9">#REF!</definedName>
    <definedName name="топ1">#REF!</definedName>
    <definedName name="топ2" localSheetId="9">#REF!</definedName>
    <definedName name="топ2">#REF!</definedName>
    <definedName name="топо" localSheetId="9">#REF!</definedName>
    <definedName name="топо">#REF!</definedName>
    <definedName name="топогр1" localSheetId="9">#REF!</definedName>
    <definedName name="топогр1">#REF!</definedName>
    <definedName name="топограф" localSheetId="9">#REF!</definedName>
    <definedName name="топограф">#REF!</definedName>
    <definedName name="третий" localSheetId="9">#REF!</definedName>
    <definedName name="третий">#REF!</definedName>
    <definedName name="третья_кат" localSheetId="9">#REF!</definedName>
    <definedName name="третья_кат">#REF!</definedName>
    <definedName name="трипмасвч" localSheetId="9">#REF!</definedName>
    <definedName name="трипмасвч">#REF!</definedName>
    <definedName name="трол" localSheetId="9">#REF!</definedName>
    <definedName name="трол">#REF!</definedName>
    <definedName name="Труд_механизаторов_по_акту_вып_работ_с_учетом_к_тов" localSheetId="9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9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9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9">#REF!</definedName>
    <definedName name="Трудоемкость_основных_рабочих_по_акту_выполненных_работ">#REF!</definedName>
    <definedName name="ТС1" localSheetId="9">#REF!</definedName>
    <definedName name="ТС1">#REF!</definedName>
    <definedName name="Тульская_область" localSheetId="9">#REF!</definedName>
    <definedName name="Тульская_область">#REF!</definedName>
    <definedName name="тыс" localSheetId="9">{0,"тысячz";1,"тысячаz";2,"тысячиz";5,"тысячz"}</definedName>
    <definedName name="тыс">{0,"тысяч ";1,"тысяча ";2,"тысячи ";5,"тысяч "}</definedName>
    <definedName name="тьбю" localSheetId="9">#REF!</definedName>
    <definedName name="тьбю">#REF!</definedName>
    <definedName name="тьтб" localSheetId="9">#REF!</definedName>
    <definedName name="тьтб">#REF!</definedName>
    <definedName name="тьюит" localSheetId="9">#REF!</definedName>
    <definedName name="тьюит">#REF!</definedName>
    <definedName name="Тюменская_область" localSheetId="9">#REF!</definedName>
    <definedName name="Тюменская_область">#REF!</definedName>
    <definedName name="Тюменская_область_1" localSheetId="9">#REF!</definedName>
    <definedName name="Тюменская_область_1">#REF!</definedName>
    <definedName name="убыль" localSheetId="9">#REF!</definedName>
    <definedName name="убыль">#REF!</definedName>
    <definedName name="уг" localSheetId="9">#REF!</definedName>
    <definedName name="уг">#REF!</definedName>
    <definedName name="Удмуртская_Республика" localSheetId="9">#REF!</definedName>
    <definedName name="Удмуртская_Республика">#REF!</definedName>
    <definedName name="Удмуртская_Республика_1" localSheetId="9">#REF!</definedName>
    <definedName name="Удмуртская_Республика_1">#REF!</definedName>
    <definedName name="уено" localSheetId="9">#REF!</definedName>
    <definedName name="уено">#REF!</definedName>
    <definedName name="уенонео" localSheetId="9">#REF!</definedName>
    <definedName name="уенонео">#REF!</definedName>
    <definedName name="уер" localSheetId="9">#REF!</definedName>
    <definedName name="уер">#REF!</definedName>
    <definedName name="уеро" localSheetId="9">#REF!</definedName>
    <definedName name="уеро">#REF!</definedName>
    <definedName name="уерор" localSheetId="9">#REF!</definedName>
    <definedName name="уерор">#REF!</definedName>
    <definedName name="ук" localSheetId="9">#REF!</definedName>
    <definedName name="ук">#REF!</definedName>
    <definedName name="уке" localSheetId="9">#REF!</definedName>
    <definedName name="уке">#REF!</definedName>
    <definedName name="укее" localSheetId="9">#REF!</definedName>
    <definedName name="укее">#REF!</definedName>
    <definedName name="укк_м" localSheetId="9">#REF!</definedName>
    <definedName name="укк_м">#REF!</definedName>
    <definedName name="Укрупненный_норматив_НР_для_расчета_в_текущих_ценах_и_ценах_2001г." localSheetId="9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9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9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9">#REF!</definedName>
    <definedName name="Укрупненный_норматив_СП_для_расчета_в_ценах_1984г.">#REF!</definedName>
    <definedName name="укц" localSheetId="9">#REF!</definedName>
    <definedName name="укц">#REF!</definedName>
    <definedName name="Ульяновская_область" localSheetId="9">#REF!</definedName>
    <definedName name="Ульяновская_область">#REF!</definedName>
    <definedName name="уне" localSheetId="9">#REF!</definedName>
    <definedName name="уне">#REF!</definedName>
    <definedName name="уно" localSheetId="9">#REF!</definedName>
    <definedName name="уно">#REF!</definedName>
    <definedName name="уо" localSheetId="9">#REF!</definedName>
    <definedName name="уо">#REF!</definedName>
    <definedName name="уое" localSheetId="9">#REF!</definedName>
    <definedName name="уое">#REF!</definedName>
    <definedName name="упр" localSheetId="9">[6]мсн!#REF!</definedName>
    <definedName name="упр">[6]мсн!#REF!</definedName>
    <definedName name="упроуо" localSheetId="9">#REF!</definedName>
    <definedName name="упроуо">#REF!</definedName>
    <definedName name="упрт" localSheetId="9">#REF!</definedName>
    <definedName name="упрт">#REF!</definedName>
    <definedName name="ур" localSheetId="9">#REF!</definedName>
    <definedName name="ур">#REF!</definedName>
    <definedName name="уре" localSheetId="9">#REF!</definedName>
    <definedName name="уре">#REF!</definedName>
    <definedName name="урк" localSheetId="9">#REF!</definedName>
    <definedName name="урк">#REF!</definedName>
    <definedName name="урн" localSheetId="9">#REF!</definedName>
    <definedName name="урн">#REF!</definedName>
    <definedName name="УРОВЕНЬ_ЦЕН">'[69]ОСР 01-01'!$B$27</definedName>
    <definedName name="УРОВЕНЬ_ЦЕН_ИТОГ">'[69]ОСР 01-01'!$B$22</definedName>
    <definedName name="уу" localSheetId="9">#REF!</definedName>
    <definedName name="уу">#REF!</definedName>
    <definedName name="уцуц" localSheetId="9">#REF!</definedName>
    <definedName name="уцуц">#REF!</definedName>
    <definedName name="Участок" localSheetId="9">#REF!</definedName>
    <definedName name="Участок">#REF!</definedName>
    <definedName name="ушщпгу" localSheetId="9">#REF!</definedName>
    <definedName name="ушщпгу">#REF!</definedName>
    <definedName name="ф" localSheetId="9">#REF!</definedName>
    <definedName name="ф">#REF!</definedName>
    <definedName name="ф1" localSheetId="9">#REF!</definedName>
    <definedName name="ф1">#REF!</definedName>
    <definedName name="Ф10">[44]Показатели!$B$57:$B$69</definedName>
    <definedName name="Ф100">[44]Показатели!$B$70:$B$71</definedName>
    <definedName name="Ф2">[44]Показатели!$B$5:$B$10</definedName>
    <definedName name="Ф5">[44]Показатели!$B$12:$B$18</definedName>
    <definedName name="Ф51">[44]Показатели!$B$19:$B$20</definedName>
    <definedName name="Ф6">[44]Показатели!$B$22:$B$25</definedName>
    <definedName name="Ф7">[44]Показатели!$B$27:$B$33</definedName>
    <definedName name="Ф8">[44]Показатели!$B$35:$B$39</definedName>
    <definedName name="Ф9">[44]Показатели!$B$41:$B$53</definedName>
    <definedName name="Ф90">[44]Показатели!$B$54:$B$55</definedName>
    <definedName name="фавр" localSheetId="9">#REF!</definedName>
    <definedName name="фавр">#REF!</definedName>
    <definedName name="фапиаи" localSheetId="9">#REF!</definedName>
    <definedName name="фапиаи">#REF!</definedName>
    <definedName name="фвап" localSheetId="9">#REF!</definedName>
    <definedName name="фвап">#REF!</definedName>
    <definedName name="фвапив" localSheetId="9">#REF!</definedName>
    <definedName name="фвапив">#REF!</definedName>
    <definedName name="финансирование" localSheetId="9">#REF!</definedName>
    <definedName name="финансирование">#REF!</definedName>
    <definedName name="фнн" localSheetId="9">#REF!</definedName>
    <definedName name="фнн">#REF!</definedName>
    <definedName name="фукек" localSheetId="9">#REF!</definedName>
    <definedName name="фукек">#REF!</definedName>
    <definedName name="фф" localSheetId="9">[6]мсн!#REF!</definedName>
    <definedName name="фф">[6]мсн!#REF!</definedName>
    <definedName name="ффггг" localSheetId="9">#REF!</definedName>
    <definedName name="ффггг">#REF!</definedName>
    <definedName name="ффф" localSheetId="9">[6]мсн!#REF!</definedName>
    <definedName name="ффф">[6]мсн!#REF!</definedName>
    <definedName name="фффффф" localSheetId="9">#REF!</definedName>
    <definedName name="фффффф">#REF!</definedName>
    <definedName name="ффыв" localSheetId="9">#REF!</definedName>
    <definedName name="ффыв">#REF!</definedName>
    <definedName name="фыв" localSheetId="9">#REF!</definedName>
    <definedName name="фыв">#REF!</definedName>
    <definedName name="х" localSheetId="9">#REF!</definedName>
    <definedName name="х">#REF!</definedName>
    <definedName name="х9" localSheetId="9">#REF!</definedName>
    <definedName name="х9">#REF!</definedName>
    <definedName name="Хабаровский_край" localSheetId="9">#REF!</definedName>
    <definedName name="Хабаровский_край">#REF!</definedName>
    <definedName name="Хабаровский_край_1" localSheetId="9">#REF!</definedName>
    <definedName name="Хабаровский_край_1">#REF!</definedName>
    <definedName name="ц" localSheetId="9">#REF!</definedName>
    <definedName name="ц">#REF!</definedName>
    <definedName name="цена">#N/A</definedName>
    <definedName name="цена___0" localSheetId="9">#REF!</definedName>
    <definedName name="цена___0">#REF!</definedName>
    <definedName name="цена___0___0" localSheetId="9">#REF!</definedName>
    <definedName name="цена___0___0">#REF!</definedName>
    <definedName name="цена___0___0___0" localSheetId="9">#REF!</definedName>
    <definedName name="цена___0___0___0">#REF!</definedName>
    <definedName name="цена___0___0___0___0" localSheetId="9">#REF!</definedName>
    <definedName name="цена___0___0___0___0">#REF!</definedName>
    <definedName name="цена___0___0___2" localSheetId="9">#REF!</definedName>
    <definedName name="цена___0___0___2">#REF!</definedName>
    <definedName name="цена___0___0___3" localSheetId="9">#REF!</definedName>
    <definedName name="цена___0___0___3">#REF!</definedName>
    <definedName name="цена___0___0___4" localSheetId="9">#REF!</definedName>
    <definedName name="цена___0___0___4">#REF!</definedName>
    <definedName name="цена___0___1" localSheetId="9">#REF!</definedName>
    <definedName name="цена___0___1">#REF!</definedName>
    <definedName name="цена___0___10" localSheetId="9">#REF!</definedName>
    <definedName name="цена___0___10">#REF!</definedName>
    <definedName name="цена___0___12" localSheetId="9">#REF!</definedName>
    <definedName name="цена___0___12">#REF!</definedName>
    <definedName name="цена___0___2" localSheetId="9">#REF!</definedName>
    <definedName name="цена___0___2">#REF!</definedName>
    <definedName name="цена___0___2___0" localSheetId="9">#REF!</definedName>
    <definedName name="цена___0___2___0">#REF!</definedName>
    <definedName name="цена___0___3" localSheetId="9">#REF!</definedName>
    <definedName name="цена___0___3">#REF!</definedName>
    <definedName name="цена___0___4" localSheetId="9">#REF!</definedName>
    <definedName name="цена___0___4">#REF!</definedName>
    <definedName name="цена___0___5" localSheetId="9">#REF!</definedName>
    <definedName name="цена___0___5">#REF!</definedName>
    <definedName name="цена___0___6" localSheetId="9">#REF!</definedName>
    <definedName name="цена___0___6">#REF!</definedName>
    <definedName name="цена___0___8" localSheetId="9">#REF!</definedName>
    <definedName name="цена___0___8">#REF!</definedName>
    <definedName name="цена___1" localSheetId="9">#REF!</definedName>
    <definedName name="цена___1">#REF!</definedName>
    <definedName name="цена___1___0" localSheetId="9">#REF!</definedName>
    <definedName name="цена___1___0">#REF!</definedName>
    <definedName name="цена___10" localSheetId="9">#REF!</definedName>
    <definedName name="цена___10">#REF!</definedName>
    <definedName name="цена___10___0">NA()</definedName>
    <definedName name="цена___10___0___0" localSheetId="9">#REF!</definedName>
    <definedName name="цена___10___0___0">#REF!</definedName>
    <definedName name="цена___10___1" localSheetId="9">#REF!</definedName>
    <definedName name="цена___10___1">#REF!</definedName>
    <definedName name="цена___10___10" localSheetId="9">#REF!</definedName>
    <definedName name="цена___10___10">#REF!</definedName>
    <definedName name="цена___10___12" localSheetId="9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9">#REF!</definedName>
    <definedName name="цена___11">#REF!</definedName>
    <definedName name="цена___11___0">NA()</definedName>
    <definedName name="цена___11___10" localSheetId="9">#REF!</definedName>
    <definedName name="цена___11___10">#REF!</definedName>
    <definedName name="цена___11___2" localSheetId="9">#REF!</definedName>
    <definedName name="цена___11___2">#REF!</definedName>
    <definedName name="цена___11___4" localSheetId="9">#REF!</definedName>
    <definedName name="цена___11___4">#REF!</definedName>
    <definedName name="цена___11___6" localSheetId="9">#REF!</definedName>
    <definedName name="цена___11___6">#REF!</definedName>
    <definedName name="цена___11___8" localSheetId="9">#REF!</definedName>
    <definedName name="цена___11___8">#REF!</definedName>
    <definedName name="цена___12">NA()</definedName>
    <definedName name="цена___2" localSheetId="9">#REF!</definedName>
    <definedName name="цена___2">#REF!</definedName>
    <definedName name="цена___2___0" localSheetId="9">#REF!</definedName>
    <definedName name="цена___2___0">#REF!</definedName>
    <definedName name="цена___2___0___0" localSheetId="9">#REF!</definedName>
    <definedName name="цена___2___0___0">#REF!</definedName>
    <definedName name="цена___2___0___0___0" localSheetId="9">#REF!</definedName>
    <definedName name="цена___2___0___0___0">#REF!</definedName>
    <definedName name="цена___2___1" localSheetId="9">#REF!</definedName>
    <definedName name="цена___2___1">#REF!</definedName>
    <definedName name="цена___2___10" localSheetId="9">#REF!</definedName>
    <definedName name="цена___2___10">#REF!</definedName>
    <definedName name="цена___2___12" localSheetId="9">#REF!</definedName>
    <definedName name="цена___2___12">#REF!</definedName>
    <definedName name="цена___2___2" localSheetId="9">#REF!</definedName>
    <definedName name="цена___2___2">#REF!</definedName>
    <definedName name="цена___2___3" localSheetId="9">#REF!</definedName>
    <definedName name="цена___2___3">#REF!</definedName>
    <definedName name="цена___2___4" localSheetId="9">#REF!</definedName>
    <definedName name="цена___2___4">#REF!</definedName>
    <definedName name="цена___2___6" localSheetId="9">#REF!</definedName>
    <definedName name="цена___2___6">#REF!</definedName>
    <definedName name="цена___2___8" localSheetId="9">#REF!</definedName>
    <definedName name="цена___2___8">#REF!</definedName>
    <definedName name="цена___3" localSheetId="9">#REF!</definedName>
    <definedName name="цена___3">#REF!</definedName>
    <definedName name="цена___3___0" localSheetId="9">#REF!</definedName>
    <definedName name="цена___3___0">#REF!</definedName>
    <definedName name="цена___3___0___0">NA()</definedName>
    <definedName name="цена___3___10" localSheetId="9">#REF!</definedName>
    <definedName name="цена___3___10">#REF!</definedName>
    <definedName name="цена___3___2" localSheetId="9">#REF!</definedName>
    <definedName name="цена___3___2">#REF!</definedName>
    <definedName name="цена___3___3" localSheetId="9">#REF!</definedName>
    <definedName name="цена___3___3">#REF!</definedName>
    <definedName name="цена___3___4" localSheetId="9">#REF!</definedName>
    <definedName name="цена___3___4">#REF!</definedName>
    <definedName name="цена___3___6" localSheetId="9">#REF!</definedName>
    <definedName name="цена___3___6">#REF!</definedName>
    <definedName name="цена___3___8" localSheetId="9">#REF!</definedName>
    <definedName name="цена___3___8">#REF!</definedName>
    <definedName name="цена___4" localSheetId="9">#REF!</definedName>
    <definedName name="цена___4">#REF!</definedName>
    <definedName name="цена___4___0">NA()</definedName>
    <definedName name="цена___4___0___0" localSheetId="9">#REF!</definedName>
    <definedName name="цена___4___0___0">#REF!</definedName>
    <definedName name="цена___4___0___0___0" localSheetId="9">#REF!</definedName>
    <definedName name="цена___4___0___0___0">#REF!</definedName>
    <definedName name="цена___4___10" localSheetId="9">#REF!</definedName>
    <definedName name="цена___4___10">#REF!</definedName>
    <definedName name="цена___4___12" localSheetId="9">#REF!</definedName>
    <definedName name="цена___4___12">#REF!</definedName>
    <definedName name="цена___4___2" localSheetId="9">#REF!</definedName>
    <definedName name="цена___4___2">#REF!</definedName>
    <definedName name="цена___4___3" localSheetId="9">#REF!</definedName>
    <definedName name="цена___4___3">#REF!</definedName>
    <definedName name="цена___4___4" localSheetId="9">#REF!</definedName>
    <definedName name="цена___4___4">#REF!</definedName>
    <definedName name="цена___4___6" localSheetId="9">#REF!</definedName>
    <definedName name="цена___4___6">#REF!</definedName>
    <definedName name="цена___4___8" localSheetId="9">#REF!</definedName>
    <definedName name="цена___4___8">#REF!</definedName>
    <definedName name="цена___5">NA()</definedName>
    <definedName name="цена___5___0" localSheetId="9">#REF!</definedName>
    <definedName name="цена___5___0">#REF!</definedName>
    <definedName name="цена___5___0___0" localSheetId="9">#REF!</definedName>
    <definedName name="цена___5___0___0">#REF!</definedName>
    <definedName name="цена___5___0___0___0" localSheetId="9">#REF!</definedName>
    <definedName name="цена___5___0___0___0">#REF!</definedName>
    <definedName name="цена___5___3">NA()</definedName>
    <definedName name="цена___6">NA()</definedName>
    <definedName name="цена___6___0" localSheetId="9">#REF!</definedName>
    <definedName name="цена___6___0">#REF!</definedName>
    <definedName name="цена___6___0___0" localSheetId="9">#REF!</definedName>
    <definedName name="цена___6___0___0">#REF!</definedName>
    <definedName name="цена___6___0___0___0" localSheetId="9">#REF!</definedName>
    <definedName name="цена___6___0___0___0">#REF!</definedName>
    <definedName name="цена___6___1" localSheetId="9">#REF!</definedName>
    <definedName name="цена___6___1">#REF!</definedName>
    <definedName name="цена___6___10" localSheetId="9">#REF!</definedName>
    <definedName name="цена___6___10">#REF!</definedName>
    <definedName name="цена___6___12" localSheetId="9">#REF!</definedName>
    <definedName name="цена___6___12">#REF!</definedName>
    <definedName name="цена___6___2" localSheetId="9">#REF!</definedName>
    <definedName name="цена___6___2">#REF!</definedName>
    <definedName name="цена___6___4" localSheetId="9">#REF!</definedName>
    <definedName name="цена___6___4">#REF!</definedName>
    <definedName name="цена___6___6" localSheetId="9">#REF!</definedName>
    <definedName name="цена___6___6">#REF!</definedName>
    <definedName name="цена___6___8" localSheetId="9">#REF!</definedName>
    <definedName name="цена___6___8">#REF!</definedName>
    <definedName name="цена___7" localSheetId="9">#REF!</definedName>
    <definedName name="цена___7">#REF!</definedName>
    <definedName name="цена___7___0" localSheetId="9">#REF!</definedName>
    <definedName name="цена___7___0">#REF!</definedName>
    <definedName name="цена___7___10" localSheetId="9">#REF!</definedName>
    <definedName name="цена___7___10">#REF!</definedName>
    <definedName name="цена___7___2" localSheetId="9">#REF!</definedName>
    <definedName name="цена___7___2">#REF!</definedName>
    <definedName name="цена___7___4" localSheetId="9">#REF!</definedName>
    <definedName name="цена___7___4">#REF!</definedName>
    <definedName name="цена___7___6" localSheetId="9">#REF!</definedName>
    <definedName name="цена___7___6">#REF!</definedName>
    <definedName name="цена___7___8" localSheetId="9">#REF!</definedName>
    <definedName name="цена___7___8">#REF!</definedName>
    <definedName name="цена___8" localSheetId="9">#REF!</definedName>
    <definedName name="цена___8">#REF!</definedName>
    <definedName name="цена___8___0" localSheetId="9">#REF!</definedName>
    <definedName name="цена___8___0">#REF!</definedName>
    <definedName name="цена___8___0___0" localSheetId="9">#REF!</definedName>
    <definedName name="цена___8___0___0">#REF!</definedName>
    <definedName name="цена___8___0___0___0" localSheetId="9">#REF!</definedName>
    <definedName name="цена___8___0___0___0">#REF!</definedName>
    <definedName name="цена___8___1" localSheetId="9">#REF!</definedName>
    <definedName name="цена___8___1">#REF!</definedName>
    <definedName name="цена___8___10" localSheetId="9">#REF!</definedName>
    <definedName name="цена___8___10">#REF!</definedName>
    <definedName name="цена___8___12" localSheetId="9">#REF!</definedName>
    <definedName name="цена___8___12">#REF!</definedName>
    <definedName name="цена___8___2" localSheetId="9">#REF!</definedName>
    <definedName name="цена___8___2">#REF!</definedName>
    <definedName name="цена___8___4" localSheetId="9">#REF!</definedName>
    <definedName name="цена___8___4">#REF!</definedName>
    <definedName name="цена___8___6" localSheetId="9">#REF!</definedName>
    <definedName name="цена___8___6">#REF!</definedName>
    <definedName name="цена___8___8" localSheetId="9">#REF!</definedName>
    <definedName name="цена___8___8">#REF!</definedName>
    <definedName name="цена___9" localSheetId="9">#REF!</definedName>
    <definedName name="цена___9">#REF!</definedName>
    <definedName name="цена___9___0" localSheetId="9">#REF!</definedName>
    <definedName name="цена___9___0">#REF!</definedName>
    <definedName name="цена___9___0___0" localSheetId="9">#REF!</definedName>
    <definedName name="цена___9___0___0">#REF!</definedName>
    <definedName name="цена___9___0___0___0" localSheetId="9">#REF!</definedName>
    <definedName name="цена___9___0___0___0">#REF!</definedName>
    <definedName name="цена___9___10" localSheetId="9">#REF!</definedName>
    <definedName name="цена___9___10">#REF!</definedName>
    <definedName name="цена___9___2" localSheetId="9">#REF!</definedName>
    <definedName name="цена___9___2">#REF!</definedName>
    <definedName name="цена___9___4" localSheetId="9">#REF!</definedName>
    <definedName name="цена___9___4">#REF!</definedName>
    <definedName name="цена___9___6" localSheetId="9">#REF!</definedName>
    <definedName name="цена___9___6">#REF!</definedName>
    <definedName name="цена___9___8" localSheetId="9">#REF!</definedName>
    <definedName name="цена___9___8">#REF!</definedName>
    <definedName name="ЦенаМашБур" localSheetId="9">[38]СмМашБур!#REF!</definedName>
    <definedName name="ЦенаМашБур">[38]СмМашБур!#REF!</definedName>
    <definedName name="ЦенаОбслед">[38]ОбмОбслЗемОд!$F$62</definedName>
    <definedName name="ЦенаРучБур" localSheetId="9">[38]СмРучБур!#REF!</definedName>
    <definedName name="ЦенаРучБур">[38]СмРучБур!#REF!</definedName>
    <definedName name="ЦенаШурфов" localSheetId="9">#REF!</definedName>
    <definedName name="ЦенаШурфов">#REF!</definedName>
    <definedName name="цук" localSheetId="9">#REF!</definedName>
    <definedName name="цук">#REF!</definedName>
    <definedName name="цукеп" localSheetId="9">#REF!</definedName>
    <definedName name="цукеп">#REF!</definedName>
    <definedName name="цукцук" localSheetId="9">#REF!</definedName>
    <definedName name="цукцук">#REF!</definedName>
    <definedName name="цукцукуцкцук" localSheetId="9">#REF!</definedName>
    <definedName name="цукцукуцкцук">#REF!</definedName>
    <definedName name="цукцукцук" localSheetId="9">#REF!</definedName>
    <definedName name="цукцукцук">#REF!</definedName>
    <definedName name="цфйе" localSheetId="9">#REF!</definedName>
    <definedName name="цфйе">#REF!</definedName>
    <definedName name="ццц" localSheetId="9">#REF!</definedName>
    <definedName name="ццц">#REF!</definedName>
    <definedName name="чапо" localSheetId="9">#REF!</definedName>
    <definedName name="чапо">#REF!</definedName>
    <definedName name="чапр" localSheetId="9">#REF!</definedName>
    <definedName name="чапр">#REF!</definedName>
    <definedName name="Челябинская_область" localSheetId="9">#REF!</definedName>
    <definedName name="Челябинская_область">#REF!</definedName>
    <definedName name="Челябинская_область_1" localSheetId="9">#REF!</definedName>
    <definedName name="Челябинская_область_1">#REF!</definedName>
    <definedName name="черт." localSheetId="9">#REF!</definedName>
    <definedName name="черт.">#REF!</definedName>
    <definedName name="четвертый" localSheetId="9">#REF!</definedName>
    <definedName name="четвертый">#REF!</definedName>
    <definedName name="Чеченская_Республика" localSheetId="9">#REF!</definedName>
    <definedName name="Чеченская_Республика">#REF!</definedName>
    <definedName name="Читинская_область" localSheetId="9">#REF!</definedName>
    <definedName name="Читинская_область">#REF!</definedName>
    <definedName name="Читинская_область_1" localSheetId="9">#REF!</definedName>
    <definedName name="Читинская_область_1">#REF!</definedName>
    <definedName name="чмтчмт" localSheetId="9">#REF!</definedName>
    <definedName name="чмтчмт">#REF!</definedName>
    <definedName name="чмтчт" localSheetId="9">#REF!</definedName>
    <definedName name="чмтчт">#REF!</definedName>
    <definedName name="чс" localSheetId="9">#REF!</definedName>
    <definedName name="чс">#REF!</definedName>
    <definedName name="чсапр" localSheetId="9">#REF!</definedName>
    <definedName name="чсапр">#REF!</definedName>
    <definedName name="чсиь" localSheetId="9">#REF!</definedName>
    <definedName name="чсиь">#REF!</definedName>
    <definedName name="чсмт" localSheetId="9">#REF!</definedName>
    <definedName name="чсмт">#REF!</definedName>
    <definedName name="чстм" localSheetId="9">#REF!</definedName>
    <definedName name="чстм">#REF!</definedName>
    <definedName name="чт" localSheetId="9">#REF!</definedName>
    <definedName name="чт">#REF!</definedName>
    <definedName name="чтм" localSheetId="9">#REF!</definedName>
    <definedName name="чтм">#REF!</definedName>
    <definedName name="чть" localSheetId="9">#REF!</definedName>
    <definedName name="чть">#REF!</definedName>
    <definedName name="Чувашская_Республика___Чувашия" localSheetId="9">#REF!</definedName>
    <definedName name="Чувашская_Республика___Чувашия">#REF!</definedName>
    <definedName name="Чукотский_автономный_округ" localSheetId="9">#REF!</definedName>
    <definedName name="Чукотский_автономный_округ">#REF!</definedName>
    <definedName name="Чукотский_автономный_округ_1" localSheetId="9">#REF!</definedName>
    <definedName name="Чукотский_автономный_округ_1">#REF!</definedName>
    <definedName name="ш" localSheetId="9">#REF!</definedName>
    <definedName name="ш">#REF!</definedName>
    <definedName name="шгд" localSheetId="9">#REF!</definedName>
    <definedName name="шгд">#REF!</definedName>
    <definedName name="шдгшж" localSheetId="9">#REF!</definedName>
    <definedName name="шдгшж">#REF!</definedName>
    <definedName name="шестой" localSheetId="9">#REF!</definedName>
    <definedName name="шестой">#REF!</definedName>
    <definedName name="Шесть" localSheetId="9">#REF!</definedName>
    <definedName name="Шесть">#REF!</definedName>
    <definedName name="Шкафы_ТМ" localSheetId="9">#REF!</definedName>
    <definedName name="Шкафы_ТМ">#REF!</definedName>
    <definedName name="шльрг" localSheetId="9">#REF!</definedName>
    <definedName name="шльрг">#REF!</definedName>
    <definedName name="шплю" localSheetId="9">#REF!</definedName>
    <definedName name="шплю">#REF!</definedName>
    <definedName name="шпр" localSheetId="9">#REF!</definedName>
    <definedName name="шпр">#REF!</definedName>
    <definedName name="шщгщ9шщллщ" localSheetId="9">#REF!</definedName>
    <definedName name="шщгщ9шщллщ">#REF!</definedName>
    <definedName name="щжэдж" localSheetId="9">#REF!</definedName>
    <definedName name="щжэдж">#REF!</definedName>
    <definedName name="щшшщрг" localSheetId="9">#REF!</definedName>
    <definedName name="щшшщрг">#REF!</definedName>
    <definedName name="щщ" localSheetId="9">#REF!</definedName>
    <definedName name="щщ">#REF!</definedName>
    <definedName name="ъхз" localSheetId="9">#REF!</definedName>
    <definedName name="ъхз">#REF!</definedName>
    <definedName name="ы" localSheetId="9">[70]топография!#REF!</definedName>
    <definedName name="ы">[70]топография!#REF!</definedName>
    <definedName name="ыа" localSheetId="9">#REF!</definedName>
    <definedName name="ыа">#REF!</definedName>
    <definedName name="ыаоаы" localSheetId="9">#REF!</definedName>
    <definedName name="ыаоаы">#REF!</definedName>
    <definedName name="ыаоаыо" localSheetId="9">#REF!</definedName>
    <definedName name="ыаоаыо">#REF!</definedName>
    <definedName name="ыаоаып" localSheetId="9">#REF!</definedName>
    <definedName name="ыаоаып">#REF!</definedName>
    <definedName name="ыаоп" localSheetId="9">#REF!</definedName>
    <definedName name="ыаоп">#REF!</definedName>
    <definedName name="ыапо" localSheetId="9">#REF!</definedName>
    <definedName name="ыапо">#REF!</definedName>
    <definedName name="ыапоапоао" localSheetId="9">#REF!</definedName>
    <definedName name="ыапоапоао">#REF!</definedName>
    <definedName name="ыапоаыо" localSheetId="9">#REF!</definedName>
    <definedName name="ыапоаыо">#REF!</definedName>
    <definedName name="ыапоы" localSheetId="9">#REF!</definedName>
    <definedName name="ыапоы">#REF!</definedName>
    <definedName name="ыапоыа" localSheetId="9">#REF!</definedName>
    <definedName name="ыапоыа">#REF!</definedName>
    <definedName name="ыапр" localSheetId="9">[7]топография!#REF!</definedName>
    <definedName name="ыапр">[7]топография!#REF!</definedName>
    <definedName name="ыапраыр" localSheetId="9">#REF!</definedName>
    <definedName name="ыапраыр">#REF!</definedName>
    <definedName name="ыв" localSheetId="9">[18]ПДР!#REF!</definedName>
    <definedName name="ыв">[18]ПДР!#REF!</definedName>
    <definedName name="ЫВGGGGGGGGGGGGGGG" localSheetId="9">#REF!</definedName>
    <definedName name="ЫВGGGGGGGGGGGGGGG">#REF!</definedName>
    <definedName name="ыва" localSheetId="9">#REF!</definedName>
    <definedName name="ыва">#REF!</definedName>
    <definedName name="ывапвыфп" localSheetId="9">[7]топография!#REF!</definedName>
    <definedName name="ывапвыфп">[7]топография!#REF!</definedName>
    <definedName name="ываф" localSheetId="9">#REF!</definedName>
    <definedName name="ываф">#REF!</definedName>
    <definedName name="Ываы" localSheetId="9">#REF!</definedName>
    <definedName name="Ываы">#REF!</definedName>
    <definedName name="ЫВаЫа" localSheetId="9">#REF!</definedName>
    <definedName name="ЫВаЫа">#REF!</definedName>
    <definedName name="ЫВаЫваав" localSheetId="9">#REF!</definedName>
    <definedName name="ЫВаЫваав">#REF!</definedName>
    <definedName name="ывпавар" localSheetId="9">#REF!</definedName>
    <definedName name="ывпавар">#REF!</definedName>
    <definedName name="ЫВПВвввв" localSheetId="9">[15]топография!#REF!</definedName>
    <definedName name="ЫВПВвввв">[15]топография!#REF!</definedName>
    <definedName name="ыВПВП" localSheetId="9">#REF!</definedName>
    <definedName name="ыВПВП">#REF!</definedName>
    <definedName name="ыкен" localSheetId="9">#REF!</definedName>
    <definedName name="ыкен">#REF!</definedName>
    <definedName name="ыопвпо" localSheetId="9">#REF!</definedName>
    <definedName name="ыопвпо">#REF!</definedName>
    <definedName name="ып" localSheetId="9">#REF!</definedName>
    <definedName name="ып">#REF!</definedName>
    <definedName name="ыпаота" localSheetId="9">#REF!</definedName>
    <definedName name="ыпаота">#REF!</definedName>
    <definedName name="ыпартап" localSheetId="9">#REF!</definedName>
    <definedName name="ыпартап">#REF!</definedName>
    <definedName name="ыпатапт" localSheetId="9">#REF!</definedName>
    <definedName name="ыпатапт">#REF!</definedName>
    <definedName name="ыпми" localSheetId="9">#REF!</definedName>
    <definedName name="ыпми">#REF!</definedName>
    <definedName name="ыпо" localSheetId="9">#REF!</definedName>
    <definedName name="ыпо">#REF!</definedName>
    <definedName name="ыпоыа" localSheetId="9">#REF!</definedName>
    <definedName name="ыпоыа">#REF!</definedName>
    <definedName name="ыпоыапо" localSheetId="9">#REF!</definedName>
    <definedName name="ыпоыапо">#REF!</definedName>
    <definedName name="ыпр" localSheetId="9">#REF!</definedName>
    <definedName name="ыпр">#REF!</definedName>
    <definedName name="ыпрапр" localSheetId="9">#REF!</definedName>
    <definedName name="ыпрапр">#REF!</definedName>
    <definedName name="ыпраыпо" localSheetId="9">[8]топография!#REF!</definedName>
    <definedName name="ыпраыпо">[8]топография!#REF!</definedName>
    <definedName name="ыпры" localSheetId="9">#REF!</definedName>
    <definedName name="ыпры">#REF!</definedName>
    <definedName name="ырипыр" localSheetId="9">#REF!</definedName>
    <definedName name="ырипыр">#REF!</definedName>
    <definedName name="ырп" localSheetId="9">#REF!</definedName>
    <definedName name="ырп">#REF!</definedName>
    <definedName name="ыукнр" localSheetId="9">#REF!</definedName>
    <definedName name="ыукнр">#REF!</definedName>
    <definedName name="ыыы" localSheetId="9">#REF!</definedName>
    <definedName name="ыыы">#REF!</definedName>
    <definedName name="ыыыы" localSheetId="9">#REF!</definedName>
    <definedName name="ыыыы">#REF!</definedName>
    <definedName name="ь" localSheetId="9">#REF!</definedName>
    <definedName name="ь">#REF!</definedName>
    <definedName name="ьбть" localSheetId="9">[71]топография!#REF!</definedName>
    <definedName name="ьбть">[71]топография!#REF!</definedName>
    <definedName name="ьбюбб" localSheetId="9">#REF!</definedName>
    <definedName name="ьбюбб">#REF!</definedName>
    <definedName name="ьбют" localSheetId="9">#REF!</definedName>
    <definedName name="ьбют">#REF!</definedName>
    <definedName name="ьвпрьрп" localSheetId="9">#REF!</definedName>
    <definedName name="ьвпрьрп">#REF!</definedName>
    <definedName name="ьврп" localSheetId="9">#REF!</definedName>
    <definedName name="ьврп">#REF!</definedName>
    <definedName name="ьдолдлю" localSheetId="9">#REF!</definedName>
    <definedName name="ьдолдлю">#REF!</definedName>
    <definedName name="ьорл" localSheetId="9">#REF!</definedName>
    <definedName name="ьорл">#REF!</definedName>
    <definedName name="ьпрьп" localSheetId="9">#REF!</definedName>
    <definedName name="ьпрьп">#REF!</definedName>
    <definedName name="ьтбтбю" localSheetId="9">[72]Смета!#REF!</definedName>
    <definedName name="ьтбтбю">[72]Смета!#REF!</definedName>
    <definedName name="э" localSheetId="9">#REF!</definedName>
    <definedName name="э">#REF!</definedName>
    <definedName name="эг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г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к" localSheetId="9">#REF!</definedName>
    <definedName name="эк">#REF!</definedName>
    <definedName name="эк1" localSheetId="9">#REF!</definedName>
    <definedName name="эк1">#REF!</definedName>
    <definedName name="эко" localSheetId="9">#REF!</definedName>
    <definedName name="эко">#REF!</definedName>
    <definedName name="эко1" localSheetId="9">#REF!</definedName>
    <definedName name="эко1">#REF!</definedName>
    <definedName name="экол.1" localSheetId="9">[24]топография!#REF!</definedName>
    <definedName name="экол.1">[24]топография!#REF!</definedName>
    <definedName name="экол1" localSheetId="9">#REF!</definedName>
    <definedName name="экол1">#REF!</definedName>
    <definedName name="экол2" localSheetId="9">#REF!</definedName>
    <definedName name="экол2">#REF!</definedName>
    <definedName name="Экол3" localSheetId="9">#REF!</definedName>
    <definedName name="Экол3">#REF!</definedName>
    <definedName name="эколог" localSheetId="9">#REF!</definedName>
    <definedName name="эколог">#REF!</definedName>
    <definedName name="экология">NA()</definedName>
    <definedName name="экт" localSheetId="9">#REF!</definedName>
    <definedName name="экт">#REF!</definedName>
    <definedName name="ЭлеСи">[73]Коэфф1.!$E$7</definedName>
    <definedName name="ЭлеСи_1" localSheetId="9">#REF!</definedName>
    <definedName name="ЭлеСи_1">#REF!</definedName>
    <definedName name="элрасч" localSheetId="9">#REF!</definedName>
    <definedName name="элрасч">#REF!</definedName>
    <definedName name="ЭЛСИ_Т" localSheetId="9">#REF!</definedName>
    <definedName name="ЭЛСИ_Т">#REF!</definedName>
    <definedName name="эмс" localSheetId="9">[17]топография!#REF!</definedName>
    <definedName name="эмс">[17]топография!#REF!</definedName>
    <definedName name="юб.б." localSheetId="9">[31]топография!#REF!</definedName>
    <definedName name="юб.б.">[31]топография!#REF!</definedName>
    <definedName name="юдшншджгп" localSheetId="9">#REF!</definedName>
    <definedName name="юдшншджгп">#REF!</definedName>
    <definedName name="юж" localSheetId="9">#REF!</definedName>
    <definedName name="юж">#REF!</definedName>
    <definedName name="ЮФУ" localSheetId="9">#REF!</definedName>
    <definedName name="ЮФУ">#REF!</definedName>
    <definedName name="ЮФУ2" localSheetId="9">#REF!</definedName>
    <definedName name="ЮФУ2">#REF!</definedName>
    <definedName name="ююю" localSheetId="9">[71]топография!#REF!</definedName>
    <definedName name="ююю">[71]топография!#REF!</definedName>
    <definedName name="я" localSheetId="9">#REF!</definedName>
    <definedName name="я">#REF!</definedName>
    <definedName name="яапт" localSheetId="9">#REF!</definedName>
    <definedName name="яапт">#REF!</definedName>
    <definedName name="яапяяяя" localSheetId="9">#REF!</definedName>
    <definedName name="яапяяяя">#REF!</definedName>
    <definedName name="явапяап" localSheetId="9">#REF!</definedName>
    <definedName name="явапяап">#REF!</definedName>
    <definedName name="явапявп" localSheetId="9">#REF!</definedName>
    <definedName name="явапявп">#REF!</definedName>
    <definedName name="явар" localSheetId="9">#REF!</definedName>
    <definedName name="явар">#REF!</definedName>
    <definedName name="яваряра" localSheetId="9">#REF!</definedName>
    <definedName name="яваряра">#REF!</definedName>
    <definedName name="ярая" localSheetId="9">#REF!</definedName>
    <definedName name="ярая">#REF!</definedName>
    <definedName name="яраяраря" localSheetId="9">#REF!</definedName>
    <definedName name="яраяраря">#REF!</definedName>
    <definedName name="яроптап" localSheetId="9">#REF!</definedName>
    <definedName name="яроптап">#REF!</definedName>
    <definedName name="Ярославская_область" localSheetId="9">#REF!</definedName>
    <definedName name="Ярославская_область">#REF!</definedName>
    <definedName name="яыуа" localSheetId="9">#REF!</definedName>
    <definedName name="яыуа">#REF!</definedName>
    <definedName name="ЯЯЯ" localSheetId="9">[74]топография!#REF!</definedName>
    <definedName name="ЯЯЯ">[74]топография!#REF!</definedName>
  </definedNames>
  <calcPr calcId="191029"/>
</workbook>
</file>

<file path=xl/calcChain.xml><?xml version="1.0" encoding="utf-8"?>
<calcChain xmlns="http://schemas.openxmlformats.org/spreadsheetml/2006/main">
  <c r="K9" i="423" l="1"/>
  <c r="R9" i="423"/>
  <c r="W9" i="423" s="1"/>
  <c r="U9" i="423"/>
  <c r="T9" i="423"/>
  <c r="G2" i="423"/>
  <c r="D48" i="417" l="1"/>
  <c r="D46" i="417"/>
  <c r="D44" i="417"/>
  <c r="D42" i="417"/>
  <c r="D40" i="417"/>
  <c r="D38" i="417"/>
  <c r="D36" i="417"/>
  <c r="D34" i="417"/>
  <c r="D32" i="417"/>
  <c r="D30" i="417"/>
  <c r="D28" i="417"/>
  <c r="D26" i="417"/>
  <c r="D24" i="417"/>
  <c r="D22" i="417"/>
  <c r="D20" i="417"/>
  <c r="D18" i="417"/>
  <c r="D16" i="417"/>
  <c r="D14" i="417"/>
  <c r="D12" i="417"/>
  <c r="D10" i="417"/>
  <c r="D8" i="417"/>
  <c r="D6" i="417"/>
  <c r="D4" i="417"/>
  <c r="D2" i="417"/>
  <c r="H14" i="407"/>
  <c r="H12" i="407"/>
  <c r="E4" i="407"/>
  <c r="F24" i="418"/>
  <c r="D24" i="418"/>
  <c r="H13" i="418" l="1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 s="1"/>
  <c r="G24" i="419" s="1"/>
  <c r="G32" i="419" s="1"/>
  <c r="F25" i="418"/>
  <c r="F26" i="418" s="1"/>
  <c r="E25" i="418"/>
  <c r="F23" i="418"/>
  <c r="E23" i="418"/>
  <c r="D22" i="418"/>
  <c r="G20" i="412"/>
  <c r="G22" i="412" s="1"/>
  <c r="G30" i="412" s="1"/>
  <c r="G23" i="35" s="1"/>
  <c r="F20" i="412"/>
  <c r="F22" i="412" s="1"/>
  <c r="E22" i="412"/>
  <c r="E23" i="35" s="1"/>
  <c r="G25" i="418"/>
  <c r="G26" i="418" s="1"/>
  <c r="D25" i="418"/>
  <c r="D26" i="418" s="1"/>
  <c r="G24" i="418"/>
  <c r="G23" i="418"/>
  <c r="D23" i="418"/>
  <c r="F22" i="418"/>
  <c r="E22" i="418"/>
  <c r="H22" i="418" s="1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/>
  <c r="D24" i="419"/>
  <c r="D32" i="419" s="1"/>
  <c r="F71" i="35"/>
  <c r="G71" i="35"/>
  <c r="H109" i="35"/>
  <c r="F82" i="35"/>
  <c r="G64" i="35"/>
  <c r="G78" i="35"/>
  <c r="G103" i="35"/>
  <c r="F64" i="35"/>
  <c r="F78" i="35" s="1"/>
  <c r="F103" i="35"/>
  <c r="E64" i="35"/>
  <c r="E70" i="35" s="1"/>
  <c r="D64" i="35"/>
  <c r="H64" i="35" s="1"/>
  <c r="G63" i="35"/>
  <c r="G77" i="35" s="1"/>
  <c r="F63" i="35"/>
  <c r="F77" i="35"/>
  <c r="F102" i="35"/>
  <c r="E63" i="35"/>
  <c r="E69" i="35"/>
  <c r="D63" i="35"/>
  <c r="D69" i="35" s="1"/>
  <c r="G62" i="35"/>
  <c r="G76" i="35" s="1"/>
  <c r="G101" i="35"/>
  <c r="F62" i="35"/>
  <c r="F76" i="35" s="1"/>
  <c r="F101" i="35"/>
  <c r="E62" i="35"/>
  <c r="D62" i="35"/>
  <c r="D68" i="35" s="1"/>
  <c r="H68" i="35" s="1"/>
  <c r="G61" i="35"/>
  <c r="G75" i="35" s="1"/>
  <c r="G100" i="35"/>
  <c r="F61" i="35"/>
  <c r="F75" i="35" s="1"/>
  <c r="F100" i="35"/>
  <c r="E61" i="35"/>
  <c r="E67" i="35" s="1"/>
  <c r="E75" i="35" s="1"/>
  <c r="D61" i="35"/>
  <c r="H61" i="35" s="1"/>
  <c r="G57" i="35"/>
  <c r="F57" i="35"/>
  <c r="E57" i="35"/>
  <c r="H57" i="35" s="1"/>
  <c r="D57" i="35"/>
  <c r="G53" i="35"/>
  <c r="F53" i="35"/>
  <c r="H53" i="35" s="1"/>
  <c r="E53" i="35"/>
  <c r="D53" i="35"/>
  <c r="G48" i="35"/>
  <c r="F48" i="35"/>
  <c r="F99" i="35"/>
  <c r="E48" i="35"/>
  <c r="D48" i="35"/>
  <c r="F27" i="35"/>
  <c r="H27" i="35" s="1"/>
  <c r="G102" i="35"/>
  <c r="F107" i="35"/>
  <c r="H107" i="35" s="1"/>
  <c r="D100" i="35"/>
  <c r="H100" i="35" s="1"/>
  <c r="E103" i="35"/>
  <c r="D101" i="35"/>
  <c r="H101" i="35" s="1"/>
  <c r="E102" i="35"/>
  <c r="D102" i="35"/>
  <c r="H102" i="35" s="1"/>
  <c r="E101" i="35"/>
  <c r="E99" i="35"/>
  <c r="E100" i="35"/>
  <c r="D103" i="35"/>
  <c r="H103" i="35" s="1"/>
  <c r="D99" i="35"/>
  <c r="H99" i="35" s="1"/>
  <c r="H93" i="35"/>
  <c r="E68" i="35"/>
  <c r="E76" i="35"/>
  <c r="H62" i="35"/>
  <c r="D70" i="35"/>
  <c r="H70" i="35" s="1"/>
  <c r="E77" i="35"/>
  <c r="E26" i="418"/>
  <c r="E30" i="412"/>
  <c r="H90" i="35"/>
  <c r="E24" i="418"/>
  <c r="F27" i="418"/>
  <c r="F26" i="35" s="1"/>
  <c r="F35" i="35" s="1"/>
  <c r="D76" i="35" l="1"/>
  <c r="H76" i="35" s="1"/>
  <c r="H63" i="35"/>
  <c r="H16" i="407"/>
  <c r="H48" i="35"/>
  <c r="G27" i="418"/>
  <c r="G26" i="35" s="1"/>
  <c r="G35" i="35" s="1"/>
  <c r="G58" i="35" s="1"/>
  <c r="G72" i="35" s="1"/>
  <c r="H23" i="418"/>
  <c r="D77" i="35"/>
  <c r="H77" i="35" s="1"/>
  <c r="H69" i="35"/>
  <c r="G24" i="35"/>
  <c r="G60" i="35"/>
  <c r="G74" i="35" s="1"/>
  <c r="F23" i="35"/>
  <c r="F30" i="412"/>
  <c r="E24" i="35"/>
  <c r="H24" i="418"/>
  <c r="D27" i="418"/>
  <c r="E27" i="418"/>
  <c r="E26" i="35" s="1"/>
  <c r="E35" i="35" s="1"/>
  <c r="D20" i="412"/>
  <c r="H25" i="418"/>
  <c r="H26" i="418" s="1"/>
  <c r="E78" i="35"/>
  <c r="D78" i="35"/>
  <c r="H78" i="35" s="1"/>
  <c r="D67" i="35"/>
  <c r="H67" i="35" s="1"/>
  <c r="E58" i="35" l="1"/>
  <c r="D75" i="35"/>
  <c r="H75" i="35" s="1"/>
  <c r="H27" i="418"/>
  <c r="D26" i="35"/>
  <c r="D22" i="412"/>
  <c r="H20" i="412"/>
  <c r="E60" i="35"/>
  <c r="F24" i="35"/>
  <c r="F58" i="35" s="1"/>
  <c r="F72" i="35" s="1"/>
  <c r="F83" i="35" s="1"/>
  <c r="F92" i="35" s="1"/>
  <c r="F60" i="35"/>
  <c r="F74" i="35" s="1"/>
  <c r="E66" i="35"/>
  <c r="E71" i="35" s="1"/>
  <c r="E72" i="35"/>
  <c r="D23" i="35" l="1"/>
  <c r="D30" i="412"/>
  <c r="H22" i="412"/>
  <c r="H30" i="412" s="1"/>
  <c r="E80" i="35"/>
  <c r="E82" i="35" s="1"/>
  <c r="E83" i="35" s="1"/>
  <c r="E92" i="35" s="1"/>
  <c r="F95" i="35"/>
  <c r="F96" i="35" s="1"/>
  <c r="F97" i="35" s="1"/>
  <c r="H26" i="35"/>
  <c r="D35" i="35"/>
  <c r="E74" i="35"/>
  <c r="E95" i="35" l="1"/>
  <c r="E96" i="35" s="1"/>
  <c r="E97" i="35" s="1"/>
  <c r="F105" i="35"/>
  <c r="F106" i="35" s="1"/>
  <c r="C16" i="406"/>
  <c r="D16" i="406" s="1"/>
  <c r="H35" i="35"/>
  <c r="H58" i="35" s="1"/>
  <c r="H23" i="35"/>
  <c r="D60" i="35"/>
  <c r="D24" i="35"/>
  <c r="H24" i="35" s="1"/>
  <c r="E105" i="35" l="1"/>
  <c r="E106" i="35"/>
  <c r="D58" i="35"/>
  <c r="H60" i="35"/>
  <c r="D66" i="35" l="1"/>
  <c r="D71" i="35" l="1"/>
  <c r="D72" i="35" s="1"/>
  <c r="H66" i="35"/>
  <c r="H71" i="35" s="1"/>
  <c r="D74" i="35"/>
  <c r="H74" i="35" s="1"/>
  <c r="H72" i="35" l="1"/>
  <c r="G81" i="35"/>
  <c r="D80" i="35"/>
  <c r="H80" i="35" l="1"/>
  <c r="D82" i="35"/>
  <c r="G82" i="35"/>
  <c r="G83" i="35" s="1"/>
  <c r="H81" i="35"/>
  <c r="H82" i="35" l="1"/>
  <c r="D83" i="35"/>
  <c r="D92" i="35" l="1"/>
  <c r="H83" i="35"/>
  <c r="G86" i="35" l="1"/>
  <c r="H86" i="35" s="1"/>
  <c r="G85" i="35"/>
  <c r="G89" i="35"/>
  <c r="D95" i="35"/>
  <c r="D96" i="35" s="1"/>
  <c r="D97" i="35" s="1"/>
  <c r="D105" i="35" l="1"/>
  <c r="D106" i="35" s="1"/>
  <c r="C15" i="406"/>
  <c r="D15" i="406" s="1"/>
  <c r="G91" i="35"/>
  <c r="H89" i="35"/>
  <c r="H91" i="35" s="1"/>
  <c r="C17" i="406" s="1"/>
  <c r="D17" i="406" s="1"/>
  <c r="G87" i="35"/>
  <c r="H85" i="35"/>
  <c r="H87" i="35" s="1"/>
  <c r="G99" i="35" l="1"/>
  <c r="G92" i="35"/>
  <c r="G95" i="35" l="1"/>
  <c r="G96" i="35" s="1"/>
  <c r="G97" i="35" s="1"/>
  <c r="H92" i="35"/>
  <c r="H95" i="35" l="1"/>
  <c r="H96" i="35" s="1"/>
  <c r="H97" i="35" s="1"/>
  <c r="C18" i="406"/>
  <c r="G105" i="35"/>
  <c r="G106" i="35" s="1"/>
  <c r="C19" i="406" l="1"/>
  <c r="C23" i="406" s="1"/>
  <c r="C24" i="406" s="1"/>
  <c r="D18" i="406"/>
  <c r="H105" i="35"/>
  <c r="H106" i="35" s="1"/>
  <c r="C21" i="406" l="1"/>
  <c r="C25" i="406"/>
  <c r="C26" i="406" s="1"/>
</calcChain>
</file>

<file path=xl/sharedStrings.xml><?xml version="1.0" encoding="utf-8"?>
<sst xmlns="http://schemas.openxmlformats.org/spreadsheetml/2006/main" count="492" uniqueCount="283">
  <si>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</si>
  <si>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</si>
  <si>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</si>
  <si>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</si>
  <si>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</si>
  <si>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</si>
  <si>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</si>
  <si>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</si>
  <si>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</si>
  <si>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</si>
  <si>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</si>
  <si>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</si>
  <si>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</si>
  <si>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</si>
  <si>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</si>
  <si>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</si>
  <si>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</si>
  <si>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</si>
  <si>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</si>
  <si>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</si>
  <si>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</si>
  <si>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</si>
  <si>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</si>
  <si>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</si>
  <si>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</si>
  <si>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</si>
  <si>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</si>
  <si>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</si>
  <si>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</si>
  <si>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</si>
  <si>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</si>
  <si>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</si>
  <si>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</si>
  <si>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</si>
  <si>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</si>
  <si>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</si>
  <si>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</si>
  <si>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</si>
  <si>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</si>
  <si>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</si>
  <si>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</si>
  <si>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</si>
  <si>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</si>
  <si>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</si>
  <si>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</si>
  <si>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</si>
  <si>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</si>
  <si>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</si>
  <si>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</si>
  <si>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</si>
  <si>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</si>
  <si>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</si>
  <si>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</si>
  <si>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</si>
  <si>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</si>
  <si>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</si>
  <si>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</si>
  <si>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</si>
  <si>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</si>
  <si>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</si>
  <si>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</si>
  <si>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</si>
  <si>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</si>
  <si>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</si>
  <si>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</si>
  <si>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</si>
  <si>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</si>
  <si>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</si>
  <si>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</si>
  <si>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</si>
  <si>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</si>
  <si>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</si>
  <si>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</si>
  <si>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</si>
  <si>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</si>
  <si>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</si>
  <si>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</si>
  <si>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</si>
  <si>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</si>
  <si>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</si>
  <si>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</si>
  <si>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</si>
  <si>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</si>
  <si>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</si>
  <si>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</si>
  <si>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</si>
  <si>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</si>
  <si>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</si>
  <si>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</si>
  <si>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</si>
  <si>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</si>
  <si>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</si>
  <si>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</si>
  <si>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</si>
  <si>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</si>
  <si>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</si>
  <si>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</si>
  <si>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</si>
  <si>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</si>
  <si>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</si>
  <si>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</si>
  <si>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</si>
  <si>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</si>
  <si>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</si>
  <si>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</si>
  <si>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</si>
  <si>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</si>
  <si>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</si>
  <si>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</si>
  <si>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</si>
  <si>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</si>
  <si>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</si>
  <si>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</si>
  <si>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</si>
  <si>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</si>
  <si>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</si>
  <si>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</si>
  <si>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</si>
  <si>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</si>
  <si>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</si>
  <si>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</si>
  <si>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</si>
  <si>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</si>
  <si>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</si>
  <si>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</si>
  <si>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</si>
  <si>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</si>
  <si>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</si>
  <si>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</si>
  <si>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</si>
  <si>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</si>
  <si>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</si>
  <si>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</si>
  <si>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</si>
  <si>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</si>
  <si>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</si>
  <si>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</si>
  <si>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</si>
  <si>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</si>
  <si>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</si>
  <si>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</si>
  <si>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</si>
  <si>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</si>
  <si>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</si>
  <si>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</si>
  <si>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</si>
  <si>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</si>
  <si>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</si>
  <si>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</si>
  <si>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</si>
  <si>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</si>
  <si>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</si>
  <si>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</si>
  <si>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</si>
  <si>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</si>
  <si>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</si>
  <si>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</si>
  <si>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</si>
  <si>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</si>
  <si>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</si>
  <si>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</si>
  <si>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</si>
  <si>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</si>
  <si>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</si>
  <si>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</si>
  <si>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</si>
  <si>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</si>
  <si>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</si>
  <si>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</si>
  <si>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</si>
  <si>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</si>
  <si>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</si>
  <si>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</si>
  <si>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</si>
  <si>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</si>
  <si>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</si>
  <si>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</si>
  <si>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</si>
  <si>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</si>
  <si>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</si>
  <si>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</si>
  <si>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</si>
  <si>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</si>
  <si>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</si>
  <si>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</si>
  <si>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</si>
  <si>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</si>
  <si>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</si>
  <si>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</si>
  <si>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</si>
  <si>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</si>
  <si>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</si>
  <si>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</si>
  <si>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</si>
  <si>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</si>
  <si>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</si>
  <si>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</si>
  <si>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</si>
  <si>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</si>
  <si>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</si>
  <si>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</si>
  <si>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</si>
  <si>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</si>
  <si>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</si>
  <si>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</si>
  <si>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</si>
  <si>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</si>
  <si>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</si>
  <si>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</si>
  <si>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</si>
  <si>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</si>
  <si>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</si>
  <si>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</si>
  <si>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</si>
  <si>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</si>
  <si>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</si>
  <si>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</si>
  <si>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</si>
  <si>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</si>
  <si>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</si>
  <si>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</si>
  <si>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</si>
  <si>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</si>
  <si>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</si>
  <si>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</si>
  <si>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</si>
  <si>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</si>
  <si>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</si>
  <si>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</si>
  <si>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</si>
  <si>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</si>
  <si>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</si>
  <si>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</si>
  <si>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</si>
  <si>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</si>
  <si>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</si>
  <si>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</si>
  <si>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</si>
  <si>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</si>
  <si>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</si>
  <si>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</si>
  <si>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</si>
  <si>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</si>
  <si>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</si>
  <si>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</si>
  <si>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</si>
  <si>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</si>
  <si>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</si>
  <si>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</si>
  <si>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</si>
  <si>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</si>
  <si>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</si>
  <si>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M_000-32-1-03.13-0045</t>
  </si>
  <si>
    <t>Создание системы пожарной сигнализации ПС-45 "Чупа" - 1 система</t>
  </si>
  <si>
    <t>Сметный расчет полной стоимости инвестиционного проекта в прогнозных ценах соответствующих лет по ИП№</t>
  </si>
  <si>
    <t>Год окончания реализации инвестиционного проекта</t>
  </si>
  <si>
    <t>Наименование ИП</t>
  </si>
  <si>
    <t>Код ИП</t>
  </si>
  <si>
    <t>Плановая стоимость, тыс. руб. без НДС</t>
  </si>
  <si>
    <t>в т.ч.</t>
  </si>
  <si>
    <t>затраты облагаемые НДС</t>
  </si>
  <si>
    <t>затраты не облагаемые НДС, тыс. руб.</t>
  </si>
  <si>
    <t>Всего, в тыс.руб. с НДС</t>
  </si>
  <si>
    <t>Факт финансирования на 01.01.2023, тыс.руб. с НДС (18%)</t>
  </si>
  <si>
    <t>Факт финансирования на 01.01.2023, тыс.руб. с НДС (20%)</t>
  </si>
  <si>
    <t>Факт финансирования на 01.01.2023, тыс.руб. (затраты не облагаемые НДС)</t>
  </si>
  <si>
    <t>КЗДЗ на 01.01.2023, тыс.руб.</t>
  </si>
  <si>
    <t>План финансирования после 01.01.2023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</si>
  <si>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</si>
  <si>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</si>
  <si>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</si>
  <si>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</si>
  <si>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01.01.2023</t>
  </si>
  <si>
    <t>после 01.01.2023</t>
  </si>
  <si>
    <t>Актирование выполненных работ до 01.01.2023</t>
  </si>
  <si>
    <t>Актирование выполненных работ, тыс. руб. без НДС (18%)</t>
  </si>
  <si>
    <t>Актирование выполненных работ, тыс. руб. без НДС (20%)</t>
  </si>
  <si>
    <t>ФОТ, в т.ч. ЕСН</t>
  </si>
  <si>
    <t>Погашение процентов по кредитам</t>
  </si>
  <si>
    <t>Прочие затраты, не облагаемые НДС</t>
  </si>
  <si>
    <t>ФОТ,в т.ч.ЕСН</t>
  </si>
  <si>
    <t>Начальник отдела инвестиций</t>
  </si>
  <si>
    <t>Малыгина Т.Г.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</si>
</sst>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75" formatCode="_-* #,##0.00000\ _₽_-;\-* #,##0.00000\ _₽_-;_-* &quot;-&quot;?????\ _₽_-;_-@_-"/>
    <numFmt numFmtId="176" formatCode="#,##0.00000_ ;\-#,##0.00000\ "/>
    <numFmt numFmtId="177" formatCode="_-* #,##0.00000\ _₽_-;\-* #,##0.00000\ _₽_-;_-* &quot;-&quot;??\ _₽_-;_-@_-"/>
    <numFmt numFmtId="178" formatCode="#,##0.00000"/>
    <numFmt numFmtId="179" formatCode="_-* #,##0.000\ _₽_-;\-* #,##0.000\ _₽_-;_-* &quot;-&quot;??\ _₽_-;_-@_-"/>
    <numFmt numFmtId="180" formatCode="_-* #,##0.00000\ _₽_-;\-* #,##0.00000\ _₽_-;_-* &quot;-&quot;??????\ _₽_-;_-@_-"/>
  </numFmts>
  <fonts count="7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985">
    <xf numFmtId="0" fontId="0" fillId="0" borderId="0"/>
    <xf numFmtId="165" fontId="51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32" fillId="0" borderId="0"/>
    <xf numFmtId="0" fontId="66" fillId="0" borderId="0"/>
    <xf numFmtId="9" fontId="52" fillId="0" borderId="0" applyFont="0" applyFill="0" applyBorder="0" applyAlignment="0" applyProtection="0"/>
    <xf numFmtId="0" fontId="67" fillId="0" borderId="1">
      <alignment horizontal="left" vertical="top"/>
    </xf>
    <xf numFmtId="0" fontId="67" fillId="0" borderId="1">
      <alignment horizontal="right" vertical="top"/>
    </xf>
    <xf numFmtId="0" fontId="4" fillId="0" borderId="1">
      <alignment horizontal="center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4" fillId="0" borderId="1">
      <alignment horizontal="center" wrapText="1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28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4" fillId="0" borderId="0"/>
    <xf numFmtId="0" fontId="4" fillId="0" borderId="1">
      <alignment horizontal="center" wrapText="1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9" fontId="28" fillId="0" borderId="0" applyFont="0" applyFill="0" applyBorder="0" applyAlignment="0" applyProtection="0"/>
    <xf numFmtId="0" fontId="4" fillId="0" borderId="1">
      <alignment horizontal="center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1">
      <alignment horizontal="center" wrapText="1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>
      <alignment horizontal="center"/>
    </xf>
    <xf numFmtId="165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4" fillId="0" borderId="0">
      <alignment horizontal="left" vertical="top"/>
    </xf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1" fillId="0" borderId="0">
      <protection locked="0"/>
    </xf>
  </cellStyleXfs>
  <cellXfs count="322">
    <xf numFmtId="0" fontId="0" fillId="0" borderId="0" xfId="0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6" fillId="0" borderId="0" xfId="0" applyFont="1"/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 indent="1"/>
    </xf>
    <xf numFmtId="49" fontId="26" fillId="0" borderId="0" xfId="0" applyNumberFormat="1" applyFont="1" applyFill="1" applyAlignment="1">
      <alignment horizontal="left" vertical="top"/>
    </xf>
    <xf numFmtId="166" fontId="27" fillId="0" borderId="0" xfId="0" applyNumberFormat="1" applyFont="1" applyAlignment="1">
      <alignment horizontal="left" vertical="top"/>
    </xf>
    <xf numFmtId="166" fontId="26" fillId="0" borderId="0" xfId="0" applyNumberFormat="1" applyFont="1" applyAlignment="1">
      <alignment horizontal="right" vertical="top" indent="1"/>
    </xf>
    <xf numFmtId="0" fontId="26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0" fontId="28" fillId="0" borderId="0" xfId="1867" applyFill="1"/>
    <xf numFmtId="0" fontId="34" fillId="0" borderId="0" xfId="20" applyFont="1" applyFill="1" applyAlignment="1">
      <alignment horizontal="left" vertical="center"/>
    </xf>
    <xf numFmtId="0" fontId="35" fillId="0" borderId="11" xfId="20" applyFont="1" applyFill="1" applyBorder="1" applyAlignment="1">
      <alignment horizontal="left" vertical="center" wrapText="1"/>
    </xf>
    <xf numFmtId="0" fontId="35" fillId="0" borderId="11" xfId="20" applyFont="1" applyFill="1" applyBorder="1" applyAlignment="1">
      <alignment horizontal="center" vertical="center" wrapText="1"/>
    </xf>
    <xf numFmtId="0" fontId="35" fillId="0" borderId="12" xfId="20" applyFont="1" applyFill="1" applyBorder="1" applyAlignment="1">
      <alignment horizontal="left" vertical="center" wrapText="1"/>
    </xf>
    <xf numFmtId="171" fontId="35" fillId="0" borderId="13" xfId="2840" applyNumberFormat="1" applyFont="1" applyFill="1" applyBorder="1" applyAlignment="1">
      <alignment vertical="center" wrapText="1"/>
    </xf>
    <xf numFmtId="0" fontId="32" fillId="0" borderId="11" xfId="20" applyFont="1" applyFill="1" applyBorder="1" applyAlignment="1">
      <alignment horizontal="center" vertical="center" wrapText="1"/>
    </xf>
    <xf numFmtId="0" fontId="35" fillId="0" borderId="1" xfId="20" applyFont="1" applyBorder="1" applyAlignment="1">
      <alignment horizontal="center" vertical="center" wrapText="1"/>
    </xf>
    <xf numFmtId="0" fontId="34" fillId="0" borderId="0" xfId="20" applyFont="1" applyFill="1" applyAlignment="1">
      <alignment vertical="center"/>
    </xf>
    <xf numFmtId="0" fontId="29" fillId="0" borderId="0" xfId="0" applyFont="1"/>
    <xf numFmtId="49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49" fontId="29" fillId="0" borderId="14" xfId="0" applyNumberFormat="1" applyFont="1" applyBorder="1" applyAlignment="1">
      <alignment horizontal="left" vertical="top"/>
    </xf>
    <xf numFmtId="0" fontId="29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right" vertical="top"/>
    </xf>
    <xf numFmtId="0" fontId="30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right" vertical="top"/>
    </xf>
    <xf numFmtId="0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right" vertical="center"/>
    </xf>
    <xf numFmtId="0" fontId="29" fillId="0" borderId="15" xfId="0" applyFont="1" applyBorder="1" applyAlignment="1">
      <alignment horizontal="center"/>
    </xf>
    <xf numFmtId="49" fontId="29" fillId="0" borderId="15" xfId="0" applyNumberFormat="1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" xfId="0" applyFont="1" applyBorder="1" applyAlignment="1">
      <alignment horizontal="right" vertical="top" wrapText="1"/>
    </xf>
    <xf numFmtId="0" fontId="29" fillId="0" borderId="1" xfId="0" applyFont="1" applyBorder="1" applyAlignment="1">
      <alignment horizontal="right" vertical="top"/>
    </xf>
    <xf numFmtId="0" fontId="29" fillId="0" borderId="1" xfId="0" applyFont="1" applyBorder="1"/>
    <xf numFmtId="4" fontId="29" fillId="0" borderId="1" xfId="0" applyNumberFormat="1" applyFont="1" applyBorder="1" applyAlignment="1">
      <alignment horizontal="right" vertical="top" wrapText="1"/>
    </xf>
    <xf numFmtId="0" fontId="35" fillId="0" borderId="15" xfId="20" applyFont="1" applyBorder="1" applyAlignment="1">
      <alignment horizontal="center" vertical="center" wrapText="1"/>
    </xf>
    <xf numFmtId="167" fontId="53" fillId="0" borderId="1" xfId="21" applyNumberFormat="1" applyFont="1" applyFill="1" applyBorder="1" applyAlignment="1">
      <alignment horizontal="center" vertical="center" wrapText="1"/>
    </xf>
    <xf numFmtId="0" fontId="53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0" fontId="54" fillId="0" borderId="0" xfId="0" applyFont="1" applyAlignment="1">
      <alignment horizontal="center" vertical="top"/>
    </xf>
    <xf numFmtId="166" fontId="4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left" vertical="top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/>
    <xf numFmtId="166" fontId="0" fillId="0" borderId="0" xfId="0" applyNumberFormat="1"/>
    <xf numFmtId="166" fontId="4" fillId="0" borderId="0" xfId="0" applyNumberFormat="1" applyFont="1" applyAlignment="1">
      <alignment horizontal="right" vertical="center"/>
    </xf>
    <xf numFmtId="0" fontId="4" fillId="0" borderId="0" xfId="2838" applyAlignment="1">
      <alignment horizontal="left"/>
    </xf>
    <xf numFmtId="0" fontId="4" fillId="0" borderId="15" xfId="2633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1" fillId="0" borderId="0" xfId="0" applyFont="1"/>
    <xf numFmtId="0" fontId="43" fillId="0" borderId="1" xfId="0" applyFont="1" applyBorder="1" applyAlignment="1">
      <alignment horizontal="left" vertical="top" wrapText="1"/>
    </xf>
    <xf numFmtId="166" fontId="43" fillId="0" borderId="1" xfId="0" applyNumberFormat="1" applyFont="1" applyBorder="1" applyAlignment="1">
      <alignment horizontal="right" vertical="top" wrapText="1"/>
    </xf>
    <xf numFmtId="166" fontId="42" fillId="0" borderId="1" xfId="0" applyNumberFormat="1" applyFont="1" applyBorder="1" applyAlignment="1">
      <alignment horizontal="right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left" vertical="top" wrapText="1"/>
    </xf>
    <xf numFmtId="166" fontId="40" fillId="0" borderId="1" xfId="0" applyNumberFormat="1" applyFont="1" applyBorder="1" applyAlignment="1">
      <alignment horizontal="right" vertical="top" wrapText="1"/>
    </xf>
    <xf numFmtId="164" fontId="35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5" fillId="0" borderId="17" xfId="20" applyNumberFormat="1" applyFont="1" applyBorder="1" applyAlignment="1">
      <alignment horizontal="left" vertical="center" wrapText="1"/>
    </xf>
    <xf numFmtId="0" fontId="35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9" fillId="0" borderId="1" xfId="0" applyNumberFormat="1" applyFont="1" applyBorder="1" applyAlignment="1">
      <alignment horizontal="right" vertical="top"/>
    </xf>
    <xf numFmtId="172" fontId="29" fillId="0" borderId="1" xfId="0" applyNumberFormat="1" applyFont="1" applyBorder="1" applyAlignment="1">
      <alignment horizontal="right" vertical="top" wrapText="1"/>
    </xf>
    <xf numFmtId="166" fontId="35" fillId="0" borderId="1" xfId="20" applyNumberFormat="1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9" fillId="0" borderId="0" xfId="0" applyFont="1" applyAlignment="1">
      <alignment horizontal="center" vertical="top"/>
    </xf>
    <xf numFmtId="169" fontId="29" fillId="0" borderId="0" xfId="0" applyNumberFormat="1" applyFont="1" applyAlignment="1">
      <alignment horizontal="center" vertical="top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/>
    </xf>
    <xf numFmtId="0" fontId="29" fillId="0" borderId="1" xfId="0" applyFont="1" applyBorder="1" applyAlignment="1">
      <alignment horizontal="center" wrapText="1"/>
    </xf>
    <xf numFmtId="4" fontId="29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4" fillId="0" borderId="1" xfId="1867" applyFont="1" applyBorder="1" applyAlignment="1">
      <alignment horizontal="center" vertical="center" wrapText="1"/>
    </xf>
    <xf numFmtId="0" fontId="45" fillId="0" borderId="1" xfId="1867" applyFont="1" applyBorder="1" applyAlignment="1">
      <alignment horizontal="center" vertical="center" wrapText="1"/>
    </xf>
    <xf numFmtId="49" fontId="46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6" fillId="0" borderId="0" xfId="0" applyFont="1" applyAlignment="1">
      <alignment horizontal="right" vertical="center"/>
    </xf>
    <xf numFmtId="0" fontId="57" fillId="0" borderId="0" xfId="0" applyFont="1" applyAlignment="1">
      <alignment horizontal="right" vertical="center"/>
    </xf>
    <xf numFmtId="0" fontId="57" fillId="0" borderId="18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18" xfId="0" applyFont="1" applyBorder="1" applyAlignment="1">
      <alignment horizontal="center" vertical="center" wrapText="1"/>
    </xf>
    <xf numFmtId="0" fontId="57" fillId="0" borderId="19" xfId="0" applyFont="1" applyBorder="1" applyAlignment="1">
      <alignment horizontal="left" vertical="center" wrapText="1"/>
    </xf>
    <xf numFmtId="0" fontId="58" fillId="0" borderId="18" xfId="0" applyFont="1" applyBorder="1" applyAlignment="1">
      <alignment horizontal="center" vertical="center" textRotation="90" wrapText="1"/>
    </xf>
    <xf numFmtId="3" fontId="58" fillId="0" borderId="18" xfId="0" applyNumberFormat="1" applyFont="1" applyBorder="1" applyAlignment="1">
      <alignment horizontal="center" vertical="center" textRotation="90" wrapText="1"/>
    </xf>
    <xf numFmtId="4" fontId="58" fillId="0" borderId="18" xfId="0" applyNumberFormat="1" applyFont="1" applyFill="1" applyBorder="1" applyAlignment="1">
      <alignment horizontal="center" vertical="center" textRotation="90" wrapText="1"/>
    </xf>
    <xf numFmtId="4" fontId="6" fillId="0" borderId="18" xfId="0" applyNumberFormat="1" applyFont="1" applyFill="1" applyBorder="1" applyAlignment="1">
      <alignment horizontal="center" vertical="center" textRotation="90" wrapText="1"/>
    </xf>
    <xf numFmtId="3" fontId="6" fillId="0" borderId="18" xfId="0" applyNumberFormat="1" applyFont="1" applyFill="1" applyBorder="1" applyAlignment="1">
      <alignment horizontal="center" vertical="center" textRotation="90" wrapText="1"/>
    </xf>
    <xf numFmtId="0" fontId="56" fillId="0" borderId="18" xfId="0" applyFont="1" applyBorder="1" applyAlignment="1">
      <alignment vertical="center" wrapText="1"/>
    </xf>
    <xf numFmtId="0" fontId="59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49" fillId="0" borderId="0" xfId="689" applyFont="1" applyAlignment="1" applyProtection="1">
      <alignment horizontal="left" vertical="top"/>
    </xf>
    <xf numFmtId="0" fontId="49" fillId="0" borderId="0" xfId="0" applyFont="1" applyAlignment="1">
      <alignment vertical="top"/>
    </xf>
    <xf numFmtId="0" fontId="49" fillId="0" borderId="0" xfId="0" applyFont="1" applyAlignment="1">
      <alignment vertical="top" wrapText="1"/>
    </xf>
    <xf numFmtId="0" fontId="60" fillId="0" borderId="0" xfId="0" applyFont="1" applyAlignment="1">
      <alignment vertical="top" wrapText="1"/>
    </xf>
    <xf numFmtId="0" fontId="49" fillId="0" borderId="0" xfId="0" applyFont="1" applyAlignment="1">
      <alignment horizontal="left" vertical="center" indent="1"/>
    </xf>
    <xf numFmtId="0" fontId="49" fillId="0" borderId="0" xfId="0" applyFont="1"/>
    <xf numFmtId="0" fontId="61" fillId="0" borderId="0" xfId="0" applyFont="1" applyAlignment="1">
      <alignment horizontal="left" vertical="center" indent="1"/>
    </xf>
    <xf numFmtId="0" fontId="55" fillId="0" borderId="0" xfId="0" applyFont="1"/>
    <xf numFmtId="0" fontId="55" fillId="0" borderId="0" xfId="0" applyFont="1" applyAlignment="1">
      <alignment wrapText="1"/>
    </xf>
    <xf numFmtId="0" fontId="60" fillId="0" borderId="17" xfId="0" applyFont="1" applyBorder="1" applyAlignment="1">
      <alignment wrapText="1"/>
    </xf>
    <xf numFmtId="0" fontId="61" fillId="0" borderId="0" xfId="0" applyFont="1" applyAlignment="1">
      <alignment vertical="center" wrapText="1"/>
    </xf>
    <xf numFmtId="0" fontId="61" fillId="0" borderId="0" xfId="0" applyFont="1" applyAlignment="1">
      <alignment horizontal="center" vertical="center" wrapText="1"/>
    </xf>
    <xf numFmtId="0" fontId="62" fillId="0" borderId="0" xfId="0" applyFont="1" applyAlignment="1">
      <alignment wrapText="1"/>
    </xf>
    <xf numFmtId="0" fontId="63" fillId="0" borderId="0" xfId="0" applyFont="1" applyAlignment="1">
      <alignment horizontal="center" vertical="center" wrapText="1"/>
    </xf>
    <xf numFmtId="0" fontId="64" fillId="0" borderId="0" xfId="0" applyFont="1" applyAlignment="1">
      <alignment horizontal="right" vertical="center"/>
    </xf>
    <xf numFmtId="0" fontId="0" fillId="0" borderId="17" xfId="0" applyBorder="1"/>
    <xf numFmtId="0" fontId="57" fillId="0" borderId="17" xfId="0" applyFont="1" applyFill="1" applyBorder="1" applyAlignment="1">
      <alignment horizontal="right" vertical="center"/>
    </xf>
    <xf numFmtId="0" fontId="63" fillId="0" borderId="0" xfId="0" applyFont="1" applyAlignment="1">
      <alignment horizontal="right" vertical="center"/>
    </xf>
    <xf numFmtId="0" fontId="57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173" fontId="65" fillId="0" borderId="0" xfId="0" applyNumberFormat="1" applyFont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1" fillId="0" borderId="0" xfId="0" applyFont="1" applyAlignment="1">
      <alignment horizontal="justify" vertical="center"/>
    </xf>
    <xf numFmtId="0" fontId="60" fillId="0" borderId="0" xfId="0" applyFont="1"/>
    <xf numFmtId="0" fontId="55" fillId="0" borderId="0" xfId="0" applyFont="1" applyAlignment="1">
      <alignment horizontal="left" vertical="center"/>
    </xf>
    <xf numFmtId="174" fontId="0" fillId="0" borderId="0" xfId="0" applyNumberFormat="1"/>
    <xf numFmtId="0" fontId="61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5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5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4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4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4" fillId="0" borderId="1" xfId="2839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0" fillId="0" borderId="1" xfId="0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quotePrefix="1" applyNumberFormat="1" applyFont="1" applyBorder="1" applyAlignment="1">
      <alignment horizontal="left" vertical="top" wrapText="1"/>
    </xf>
    <xf numFmtId="4" fontId="4" fillId="0" borderId="1" xfId="0" quotePrefix="1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42" fillId="0" borderId="1" xfId="0" applyNumberFormat="1" applyFont="1" applyFill="1" applyBorder="1" applyAlignment="1">
      <alignment horizontal="left" vertical="top" wrapText="1"/>
    </xf>
    <xf numFmtId="4" fontId="4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left" vertical="top" wrapText="1"/>
    </xf>
    <xf numFmtId="168" fontId="53" fillId="0" borderId="1" xfId="21" applyNumberFormat="1" applyFont="1" applyFill="1" applyBorder="1" applyAlignment="1">
      <alignment horizontal="center" vertical="center" wrapText="1"/>
    </xf>
    <xf numFmtId="0" fontId="33" fillId="0" borderId="0" xfId="20" applyFont="1" applyFill="1" applyAlignment="1">
      <alignment horizontal="left" vertical="center" wrapText="1"/>
    </xf>
    <xf numFmtId="0" fontId="34" fillId="0" borderId="17" xfId="20" applyFont="1" applyFill="1" applyBorder="1" applyAlignment="1">
      <alignment horizontal="center" vertical="center" wrapText="1"/>
    </xf>
    <xf numFmtId="0" fontId="37" fillId="0" borderId="0" xfId="20" applyFont="1" applyFill="1" applyAlignment="1">
      <alignment horizontal="center" vertical="center"/>
    </xf>
    <xf numFmtId="0" fontId="36" fillId="0" borderId="0" xfId="20" applyFont="1" applyFill="1" applyAlignment="1">
      <alignment horizontal="center" vertical="center"/>
    </xf>
    <xf numFmtId="0" fontId="38" fillId="0" borderId="0" xfId="20" applyFont="1" applyFill="1" applyAlignment="1">
      <alignment horizontal="left" vertical="center"/>
    </xf>
    <xf numFmtId="4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0" fontId="6" fillId="0" borderId="17" xfId="2838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top" wrapText="1"/>
    </xf>
    <xf numFmtId="49" fontId="30" fillId="0" borderId="21" xfId="0" applyNumberFormat="1" applyFont="1" applyBorder="1" applyAlignment="1">
      <alignment horizontal="right" vertical="top" wrapText="1"/>
    </xf>
    <xf numFmtId="49" fontId="30" fillId="0" borderId="22" xfId="0" applyNumberFormat="1" applyFont="1" applyBorder="1" applyAlignment="1">
      <alignment horizontal="right" vertical="top" wrapText="1"/>
    </xf>
    <xf numFmtId="49" fontId="30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3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29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9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9" fillId="0" borderId="1" xfId="0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21" xfId="0" applyFont="1" applyBorder="1" applyAlignment="1">
      <alignment horizontal="left" wrapText="1"/>
    </xf>
    <xf numFmtId="0" fontId="30" fillId="0" borderId="20" xfId="0" applyFont="1" applyBorder="1" applyAlignment="1">
      <alignment horizontal="left" wrapText="1"/>
    </xf>
    <xf numFmtId="0" fontId="30" fillId="0" borderId="22" xfId="0" applyFont="1" applyBorder="1" applyAlignment="1">
      <alignment horizontal="left" wrapText="1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2" fontId="69" fillId="0" borderId="15" xfId="24" applyNumberFormat="1" applyFont="1" applyBorder="1" applyAlignment="1">
      <alignment horizontal="center" vertical="center" wrapText="1"/>
    </xf>
    <xf numFmtId="2" fontId="28" fillId="0" borderId="23" xfId="0" applyNumberFormat="1" applyFont="1" applyBorder="1" applyAlignment="1">
      <alignment horizontal="center" vertical="center" wrapText="1"/>
    </xf>
    <xf numFmtId="0" fontId="68" fillId="0" borderId="15" xfId="23" quotePrefix="1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0" fontId="68" fillId="0" borderId="1" xfId="23" quotePrefix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0" fillId="0" borderId="0" xfId="0" applyAlignment="1"/>
    <xf numFmtId="0" fontId="58" fillId="0" borderId="24" xfId="0" applyFont="1" applyBorder="1" applyAlignment="1">
      <alignment vertical="center" wrapText="1"/>
    </xf>
    <xf numFmtId="0" fontId="58" fillId="0" borderId="25" xfId="0" applyFont="1" applyBorder="1" applyAlignment="1">
      <alignment vertical="center" wrapText="1"/>
    </xf>
    <xf numFmtId="0" fontId="58" fillId="0" borderId="19" xfId="0" applyFont="1" applyBorder="1" applyAlignment="1">
      <alignment vertical="center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8" fillId="0" borderId="24" xfId="0" applyFont="1" applyBorder="1" applyAlignment="1">
      <alignment horizontal="center" vertical="center" textRotation="90" wrapText="1"/>
    </xf>
    <xf numFmtId="0" fontId="58" fillId="0" borderId="25" xfId="0" applyFont="1" applyBorder="1" applyAlignment="1">
      <alignment horizontal="center" vertical="center" textRotation="90" wrapText="1"/>
    </xf>
    <xf numFmtId="0" fontId="58" fillId="0" borderId="19" xfId="0" applyFont="1" applyBorder="1" applyAlignment="1">
      <alignment horizontal="center" vertical="center" textRotation="90" wrapText="1"/>
    </xf>
    <xf numFmtId="0" fontId="58" fillId="0" borderId="26" xfId="0" applyFont="1" applyBorder="1" applyAlignment="1">
      <alignment vertical="center" wrapText="1"/>
    </xf>
    <xf numFmtId="0" fontId="58" fillId="0" borderId="27" xfId="0" applyFont="1" applyBorder="1" applyAlignment="1">
      <alignment vertical="center" wrapText="1"/>
    </xf>
    <xf numFmtId="0" fontId="58" fillId="0" borderId="26" xfId="0" applyFont="1" applyBorder="1" applyAlignment="1">
      <alignment horizontal="center" vertical="center" wrapText="1"/>
    </xf>
    <xf numFmtId="0" fontId="58" fillId="0" borderId="28" xfId="0" applyFont="1" applyBorder="1" applyAlignment="1">
      <alignment horizontal="center" vertical="center" wrapText="1"/>
    </xf>
    <xf numFmtId="0" fontId="58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55" fillId="0" borderId="0" xfId="0" applyFont="1" applyBorder="1" applyAlignment="1">
      <alignment vertical="top" wrapText="1"/>
    </xf>
    <xf numFmtId="0" fontId="55" fillId="0" borderId="17" xfId="0" applyFont="1" applyBorder="1" applyAlignment="1">
      <alignment horizontal="center" wrapText="1"/>
    </xf>
    <xf numFmtId="0" fontId="57" fillId="0" borderId="0" xfId="0" applyFont="1" applyAlignment="1">
      <alignment horizontal="right" vertical="center" wrapText="1"/>
    </xf>
    <xf numFmtId="0" fontId="61" fillId="0" borderId="0" xfId="0" applyFont="1" applyAlignment="1">
      <alignment horizontal="center" vertical="center"/>
    </xf>
    <xf numFmtId="0" fontId="65" fillId="0" borderId="0" xfId="0" applyFont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2" fontId="61" fillId="0" borderId="0" xfId="0" applyNumberFormat="1" applyFont="1" applyAlignment="1">
      <alignment horizontal="left" vertical="center" wrapText="1" shrinkToFit="1"/>
    </xf>
    <xf numFmtId="0" fontId="55" fillId="0" borderId="0" xfId="0" applyFont="1" applyAlignment="1">
      <alignment horizontal="right"/>
    </xf>
    <xf numFmtId="0" fontId="61" fillId="0" borderId="0" xfId="0" applyFont="1" applyAlignment="1">
      <alignment horizontal="left" wrapText="1"/>
    </xf>
    <xf numFmtId="0" fontId="55" fillId="0" borderId="0" xfId="0" applyFont="1" applyFill="1" applyAlignment="1">
      <alignment horizontal="right"/>
    </xf>
    <xf numFmtId="0" fontId="70" fillId="0" borderId="0" xfId="0" applyFont="1"/>
    <xf numFmtId="175" fontId="70" fillId="0" borderId="0" xfId="0" applyNumberFormat="1" applyFont="1"/>
    <xf numFmtId="176" fontId="35" fillId="0" borderId="11" xfId="2840" applyNumberFormat="1" applyFont="1" applyFill="1" applyBorder="1" applyAlignment="1">
      <alignment horizontal="right" vertical="center" wrapText="1"/>
    </xf>
    <xf numFmtId="176" fontId="35" fillId="0" borderId="16" xfId="2840" applyNumberFormat="1" applyFont="1" applyFill="1" applyBorder="1" applyAlignment="1">
      <alignment horizontal="right" vertical="center" wrapText="1"/>
    </xf>
    <xf numFmtId="176" fontId="35" fillId="0" borderId="13" xfId="2840" applyNumberFormat="1" applyFont="1" applyFill="1" applyBorder="1" applyAlignment="1">
      <alignment horizontal="right" vertical="center" wrapText="1"/>
    </xf>
    <xf numFmtId="0" fontId="1" fillId="0" borderId="0" xfId="2984">
      <protection locked="0"/>
    </xf>
    <xf numFmtId="177" fontId="29" fillId="0" borderId="0" xfId="2984" applyNumberFormat="1" applyFont="1">
      <protection locked="0"/>
    </xf>
    <xf numFmtId="0" fontId="29" fillId="0" borderId="0" xfId="2984" applyFont="1">
      <protection locked="0"/>
    </xf>
    <xf numFmtId="0" fontId="71" fillId="0" borderId="0" xfId="2984" applyFont="1" applyAlignment="1">
      <alignment vertical="center"/>
      <protection locked="0"/>
    </xf>
    <xf numFmtId="0" fontId="71" fillId="0" borderId="0" xfId="2984" applyFont="1">
      <protection locked="0"/>
    </xf>
    <xf numFmtId="0" fontId="7" fillId="0" borderId="0" xfId="2984" applyFont="1" applyAlignment="1">
      <alignment horizontal="right"/>
      <protection locked="0"/>
    </xf>
    <xf numFmtId="0" fontId="71" fillId="0" borderId="0" xfId="2984" applyFont="1" applyAlignment="1">
      <alignment horizontal="right" vertical="center"/>
      <protection locked="0"/>
    </xf>
    <xf numFmtId="0" fontId="71" fillId="0" borderId="0" xfId="2984" applyFont="1" applyAlignment="1">
      <alignment wrapText="1"/>
      <protection locked="0"/>
    </xf>
    <xf numFmtId="0" fontId="1" fillId="0" borderId="0" xfId="2984" applyAlignment="1">
      <alignment horizontal="right" vertical="center" wrapText="1"/>
      <protection locked="0"/>
    </xf>
    <xf numFmtId="0" fontId="1" fillId="0" borderId="0" xfId="2984" applyAlignment="1">
      <alignment horizontal="right" vertical="center"/>
      <protection locked="0"/>
    </xf>
    <xf numFmtId="0" fontId="72" fillId="0" borderId="29" xfId="2984" applyFont="1" applyBorder="1" applyAlignment="1">
      <alignment horizontal="center" vertical="center" wrapText="1"/>
      <protection locked="0"/>
    </xf>
    <xf numFmtId="0" fontId="72" fillId="0" borderId="30" xfId="2984" applyFont="1" applyBorder="1" applyAlignment="1">
      <alignment horizontal="center" vertical="center" wrapText="1"/>
      <protection locked="0"/>
    </xf>
    <xf numFmtId="0" fontId="72" fillId="0" borderId="31" xfId="2984" applyFont="1" applyBorder="1" applyAlignment="1">
      <alignment horizontal="center" vertical="center" wrapText="1"/>
      <protection locked="0"/>
    </xf>
    <xf numFmtId="0" fontId="72" fillId="0" borderId="32" xfId="2984" applyFont="1" applyBorder="1" applyAlignment="1">
      <alignment horizontal="center" vertical="center" wrapText="1"/>
      <protection locked="0"/>
    </xf>
    <xf numFmtId="0" fontId="73" fillId="0" borderId="33" xfId="2984" applyFont="1" applyBorder="1" applyAlignment="1">
      <alignment horizontal="center" vertical="center" wrapText="1"/>
      <protection locked="0"/>
    </xf>
    <xf numFmtId="0" fontId="73" fillId="0" borderId="34" xfId="2984" applyFont="1" applyBorder="1" applyAlignment="1">
      <alignment horizontal="center" vertical="center" wrapText="1"/>
      <protection locked="0"/>
    </xf>
    <xf numFmtId="0" fontId="73" fillId="0" borderId="35" xfId="2984" applyFont="1" applyBorder="1" applyAlignment="1">
      <alignment horizontal="center" vertical="center" wrapText="1"/>
      <protection locked="0"/>
    </xf>
    <xf numFmtId="0" fontId="73" fillId="0" borderId="36" xfId="2984" applyFont="1" applyBorder="1" applyAlignment="1">
      <alignment horizontal="center" vertical="center" wrapText="1"/>
      <protection locked="0"/>
    </xf>
    <xf numFmtId="0" fontId="73" fillId="0" borderId="32" xfId="2984" applyFont="1" applyBorder="1" applyAlignment="1">
      <alignment horizontal="center" vertical="center" wrapText="1"/>
      <protection locked="0"/>
    </xf>
    <xf numFmtId="0" fontId="73" fillId="0" borderId="37" xfId="2984" applyFont="1" applyBorder="1" applyAlignment="1">
      <alignment horizontal="center" vertical="center" wrapText="1"/>
      <protection locked="0"/>
    </xf>
    <xf numFmtId="0" fontId="72" fillId="0" borderId="33" xfId="2984" applyFont="1" applyBorder="1" applyAlignment="1">
      <alignment horizontal="center" vertical="center" wrapText="1"/>
      <protection locked="0"/>
    </xf>
    <xf numFmtId="0" fontId="72" fillId="0" borderId="34" xfId="2984" applyFont="1" applyBorder="1" applyAlignment="1">
      <alignment horizontal="center" vertical="center" wrapText="1"/>
      <protection locked="0"/>
    </xf>
    <xf numFmtId="0" fontId="30" fillId="0" borderId="0" xfId="2984" applyFont="1">
      <protection locked="0"/>
    </xf>
    <xf numFmtId="0" fontId="74" fillId="0" borderId="0" xfId="2984" applyFont="1">
      <protection locked="0"/>
    </xf>
    <xf numFmtId="0" fontId="72" fillId="0" borderId="38" xfId="2984" applyFont="1" applyBorder="1" applyAlignment="1">
      <alignment horizontal="center" vertical="center" wrapText="1"/>
      <protection locked="0"/>
    </xf>
    <xf numFmtId="0" fontId="72" fillId="0" borderId="39" xfId="2984" applyFont="1" applyBorder="1" applyAlignment="1">
      <alignment horizontal="center" vertical="center" wrapText="1"/>
      <protection locked="0"/>
    </xf>
    <xf numFmtId="0" fontId="72" fillId="0" borderId="40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3" fillId="0" borderId="1" xfId="2984" applyFont="1" applyBorder="1" applyAlignment="1">
      <alignment horizontal="center" vertical="center" wrapText="1"/>
      <protection locked="0"/>
    </xf>
    <xf numFmtId="0" fontId="73" fillId="0" borderId="42" xfId="2984" applyFont="1" applyBorder="1" applyAlignment="1">
      <alignment horizontal="center" vertical="center" wrapText="1"/>
      <protection locked="0"/>
    </xf>
    <xf numFmtId="0" fontId="73" fillId="0" borderId="20" xfId="2984" applyFont="1" applyBorder="1" applyAlignment="1">
      <alignment horizontal="center" vertical="center" wrapText="1"/>
      <protection locked="0"/>
    </xf>
    <xf numFmtId="0" fontId="73" fillId="0" borderId="42" xfId="2984" applyFont="1" applyBorder="1" applyAlignment="1">
      <alignment horizontal="center" vertical="center" wrapText="1"/>
      <protection locked="0"/>
    </xf>
    <xf numFmtId="0" fontId="73" fillId="0" borderId="41" xfId="2984" applyFont="1" applyBorder="1" applyAlignment="1">
      <alignment horizontal="center" vertical="center" wrapText="1"/>
      <protection locked="0"/>
    </xf>
    <xf numFmtId="0" fontId="73" fillId="0" borderId="2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3" fillId="0" borderId="43" xfId="2984" applyFont="1" applyBorder="1" applyAlignment="1">
      <alignment horizontal="center" vertical="center" wrapText="1"/>
      <protection locked="0"/>
    </xf>
    <xf numFmtId="0" fontId="73" fillId="0" borderId="15" xfId="2984" applyFont="1" applyBorder="1" applyAlignment="1">
      <alignment horizontal="center" vertical="center" wrapText="1"/>
      <protection locked="0"/>
    </xf>
    <xf numFmtId="0" fontId="73" fillId="0" borderId="44" xfId="2984" applyFont="1" applyBorder="1" applyAlignment="1">
      <alignment horizontal="center" vertical="center" wrapText="1"/>
      <protection locked="0"/>
    </xf>
    <xf numFmtId="0" fontId="72" fillId="0" borderId="45" xfId="2984" applyFont="1" applyBorder="1" applyAlignment="1">
      <alignment horizontal="center" vertical="center" wrapText="1"/>
      <protection locked="0"/>
    </xf>
    <xf numFmtId="0" fontId="72" fillId="0" borderId="23" xfId="2984" applyFont="1" applyBorder="1" applyAlignment="1">
      <alignment horizontal="center" vertical="center" wrapText="1"/>
      <protection locked="0"/>
    </xf>
    <xf numFmtId="0" fontId="72" fillId="0" borderId="46" xfId="2984" applyFont="1" applyBorder="1" applyAlignment="1">
      <alignment horizontal="center" vertical="center" wrapText="1"/>
      <protection locked="0"/>
    </xf>
    <xf numFmtId="0" fontId="73" fillId="0" borderId="47" xfId="2984" applyFont="1" applyBorder="1" applyAlignment="1">
      <alignment horizontal="center" vertical="center" wrapText="1"/>
      <protection locked="0"/>
    </xf>
    <xf numFmtId="0" fontId="73" fillId="0" borderId="23" xfId="2984" applyFont="1" applyBorder="1" applyAlignment="1">
      <alignment horizontal="center" vertical="center" wrapText="1"/>
      <protection locked="0"/>
    </xf>
    <xf numFmtId="0" fontId="73" fillId="0" borderId="46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22" xfId="2984" applyFont="1" applyBorder="1" applyAlignment="1">
      <alignment horizontal="center" vertical="center" wrapText="1"/>
      <protection locked="0"/>
    </xf>
    <xf numFmtId="0" fontId="72" fillId="0" borderId="21" xfId="2984" applyFont="1" applyBorder="1" applyAlignment="1">
      <alignment horizontal="center" vertical="center" wrapText="1"/>
      <protection locked="0"/>
    </xf>
    <xf numFmtId="0" fontId="75" fillId="0" borderId="48" xfId="2984" applyFont="1" applyBorder="1" applyAlignment="1">
      <alignment horizontal="center" vertical="center" wrapText="1"/>
      <protection locked="0"/>
    </xf>
    <xf numFmtId="0" fontId="75" fillId="0" borderId="49" xfId="2984" applyFont="1" applyBorder="1" applyAlignment="1">
      <alignment horizontal="center" vertical="center" wrapText="1"/>
      <protection locked="0"/>
    </xf>
    <xf numFmtId="0" fontId="75" fillId="0" borderId="50" xfId="2984" applyFont="1" applyBorder="1" applyAlignment="1">
      <alignment horizontal="center" vertical="center" wrapText="1"/>
      <protection locked="0"/>
    </xf>
    <xf numFmtId="178" fontId="75" fillId="0" borderId="48" xfId="2984" applyNumberFormat="1" applyFont="1" applyBorder="1" applyAlignment="1">
      <alignment horizontal="right" vertical="center" wrapText="1"/>
      <protection locked="0"/>
    </xf>
    <xf numFmtId="178" fontId="75" fillId="0" borderId="49" xfId="2984" applyNumberFormat="1" applyFont="1" applyBorder="1" applyAlignment="1">
      <alignment horizontal="right" vertical="center" wrapText="1"/>
      <protection locked="0"/>
    </xf>
    <xf numFmtId="178" fontId="75" fillId="0" borderId="50" xfId="2984" applyNumberFormat="1" applyFont="1" applyBorder="1" applyAlignment="1">
      <alignment horizontal="right" vertical="center" wrapText="1"/>
      <protection locked="0"/>
    </xf>
    <xf numFmtId="178" fontId="75" fillId="0" borderId="51" xfId="2984" applyNumberFormat="1" applyFont="1" applyBorder="1" applyAlignment="1">
      <alignment horizontal="right" vertical="center" wrapText="1"/>
      <protection locked="0"/>
    </xf>
    <xf numFmtId="178" fontId="75" fillId="0" borderId="52" xfId="2984" applyNumberFormat="1" applyFont="1" applyBorder="1" applyAlignment="1">
      <alignment horizontal="right" vertical="center" wrapText="1"/>
      <protection locked="0"/>
    </xf>
    <xf numFmtId="178" fontId="72" fillId="0" borderId="48" xfId="2984" applyNumberFormat="1" applyFont="1" applyBorder="1" applyAlignment="1">
      <alignment horizontal="right" vertical="center" wrapText="1"/>
      <protection locked="0"/>
    </xf>
    <xf numFmtId="179" fontId="29" fillId="0" borderId="0" xfId="2984" applyNumberFormat="1" applyFont="1">
      <protection locked="0"/>
    </xf>
    <xf numFmtId="43" fontId="29" fillId="0" borderId="0" xfId="2984" applyNumberFormat="1" applyFont="1" applyAlignment="1">
      <alignment horizontal="center" vertical="center"/>
      <protection locked="0"/>
    </xf>
    <xf numFmtId="43" fontId="29" fillId="0" borderId="0" xfId="2984" applyNumberFormat="1" applyFont="1">
      <protection locked="0"/>
    </xf>
    <xf numFmtId="0" fontId="1" fillId="0" borderId="0" xfId="2984" applyAlignment="1">
      <alignment vertical="center"/>
      <protection locked="0"/>
    </xf>
    <xf numFmtId="43" fontId="1" fillId="0" borderId="0" xfId="2984" applyNumberFormat="1">
      <protection locked="0"/>
    </xf>
    <xf numFmtId="180" fontId="1" fillId="0" borderId="0" xfId="2984" applyNumberFormat="1">
      <protection locked="0"/>
    </xf>
    <xf numFmtId="14" fontId="1" fillId="0" borderId="0" xfId="2984" applyNumberFormat="1" applyAlignment="1">
      <alignment horizontal="left" vertical="top"/>
      <protection locked="0"/>
    </xf>
    <xf numFmtId="0" fontId="1" fillId="0" borderId="0" xfId="2984" applyAlignment="1">
      <alignment vertical="top" wrapText="1"/>
      <protection locked="0"/>
    </xf>
    <xf numFmtId="175" fontId="1" fillId="0" borderId="0" xfId="2984" applyNumberFormat="1">
      <protection locked="0"/>
    </xf>
    <xf numFmtId="178" fontId="1" fillId="0" borderId="0" xfId="2984" applyNumberFormat="1">
      <protection locked="0"/>
    </xf>
    <xf numFmtId="0" fontId="1" fillId="0" borderId="0" xfId="2984" applyAlignment="1">
      <alignment horizontal="left" vertical="center" wrapText="1"/>
      <protection locked="0"/>
    </xf>
  </cellXfs>
  <cellStyles count="2985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 2 32" xfId="2984" xr:uid="{5FE1B2A8-0101-4D78-B86F-C0A4F8F31608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3.xml"/><Relationship Id="rId68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4.xml"/><Relationship Id="rId16" Type="http://schemas.openxmlformats.org/officeDocument/2006/relationships/externalLink" Target="externalLinks/externalLink6.xml"/><Relationship Id="rId11" Type="http://schemas.openxmlformats.org/officeDocument/2006/relationships/externalLink" Target="externalLinks/externalLink1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3.xml"/><Relationship Id="rId58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4.xml"/><Relationship Id="rId79" Type="http://schemas.openxmlformats.org/officeDocument/2006/relationships/externalLink" Target="externalLinks/externalLink69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56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54.xml"/><Relationship Id="rId69" Type="http://schemas.openxmlformats.org/officeDocument/2006/relationships/externalLink" Target="externalLinks/externalLink59.xml"/><Relationship Id="rId77" Type="http://schemas.openxmlformats.org/officeDocument/2006/relationships/externalLink" Target="externalLinks/externalLink6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72" Type="http://schemas.openxmlformats.org/officeDocument/2006/relationships/externalLink" Target="externalLinks/externalLink62.xml"/><Relationship Id="rId80" Type="http://schemas.openxmlformats.org/officeDocument/2006/relationships/externalLink" Target="externalLinks/externalLink7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49.xml"/><Relationship Id="rId67" Type="http://schemas.openxmlformats.org/officeDocument/2006/relationships/externalLink" Target="externalLinks/externalLink57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Relationship Id="rId54" Type="http://schemas.openxmlformats.org/officeDocument/2006/relationships/externalLink" Target="externalLinks/externalLink44.xml"/><Relationship Id="rId62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0.xml"/><Relationship Id="rId75" Type="http://schemas.openxmlformats.org/officeDocument/2006/relationships/externalLink" Target="externalLinks/externalLink65.xml"/><Relationship Id="rId83" Type="http://schemas.openxmlformats.org/officeDocument/2006/relationships/externalLink" Target="externalLinks/externalLink7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Relationship Id="rId57" Type="http://schemas.openxmlformats.org/officeDocument/2006/relationships/externalLink" Target="externalLinks/externalLink47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0.xml"/><Relationship Id="rId65" Type="http://schemas.openxmlformats.org/officeDocument/2006/relationships/externalLink" Target="externalLinks/externalLink55.xml"/><Relationship Id="rId73" Type="http://schemas.openxmlformats.org/officeDocument/2006/relationships/externalLink" Target="externalLinks/externalLink63.xml"/><Relationship Id="rId78" Type="http://schemas.openxmlformats.org/officeDocument/2006/relationships/externalLink" Target="externalLinks/externalLink68.xml"/><Relationship Id="rId81" Type="http://schemas.openxmlformats.org/officeDocument/2006/relationships/externalLink" Target="externalLinks/externalLink71.xml"/><Relationship Id="rId86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9" Type="http://schemas.openxmlformats.org/officeDocument/2006/relationships/externalLink" Target="externalLinks/externalLink29.xml"/><Relationship Id="rId34" Type="http://schemas.openxmlformats.org/officeDocument/2006/relationships/externalLink" Target="externalLinks/externalLink24.xml"/><Relationship Id="rId50" Type="http://schemas.openxmlformats.org/officeDocument/2006/relationships/externalLink" Target="externalLinks/externalLink40.xml"/><Relationship Id="rId55" Type="http://schemas.openxmlformats.org/officeDocument/2006/relationships/externalLink" Target="externalLinks/externalLink45.xml"/><Relationship Id="rId76" Type="http://schemas.openxmlformats.org/officeDocument/2006/relationships/externalLink" Target="externalLinks/externalLink66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9.xml"/><Relationship Id="rId24" Type="http://schemas.openxmlformats.org/officeDocument/2006/relationships/externalLink" Target="externalLinks/externalLink14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66" Type="http://schemas.openxmlformats.org/officeDocument/2006/relationships/externalLink" Target="externalLinks/externalLink56.xml"/><Relationship Id="rId87" Type="http://schemas.openxmlformats.org/officeDocument/2006/relationships/sharedStrings" Target="sharedStrings.xml"/><Relationship Id="rId61" Type="http://schemas.openxmlformats.org/officeDocument/2006/relationships/externalLink" Target="externalLinks/externalLink51.xml"/><Relationship Id="rId82" Type="http://schemas.openxmlformats.org/officeDocument/2006/relationships/externalLink" Target="externalLinks/externalLink7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&#1077;&#1090;&#1085;&#1099;&#1081;%20&#1088;&#1072;&#1089;&#1095;&#1077;&#1090;%20M_000-32-1-06.10-0006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73;&#1098;&#1077;&#1082;&#1090;%20&#1042;&#1042;&#1040;\&#1055;&#1088;&#1080;&#1095;&#1072;&#1083;%20&#1041;&#1077;&#1088;&#1077;&#1075;\Plan%20%20Smeta%202006%20%20&#1041;&#1077;&#1088;&#1077;&#1075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\Energoservice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90;&#1076;&#1077;&#1083;&#1099;\&#1056;&#1072;&#1073;&#1086;&#1090;&#1072;\&#1050;&#1054;&#1053;&#1082;&#1091;&#1088;&#1057;&#1053;&#1040;&#1071;\&#1055;&#1056;&#1048;&#1052;&#1045;&#1056;%20&#1050;&#1091;&#1079;&#1073;&#1072;&#1089;&#1089;\&#1050;&#1044;_&#1055;&#1072;&#1076;&#1091;&#1085;&#1089;&#1082;&#1072;&#1103;\&#1089;&#1084;&#1077;&#1090;&#1099;\&#1042;&#1051;%2010%20&#1082;&#1042;%20&#1055;&#1072;&#1076;&#1091;&#1085;&#1089;&#1082;&#1072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3;&#1083;&#1069;&#1057;\&#1053;&#1072;&#1076;&#1077;&#1078;&#1085;&#1086;&#1089;&#1090;&#1100;\M_10220295607\&#1057;&#1090;&#1086;&#1080;&#1084;&#1086;&#1089;&#1090;&#1100;\M_10220295607_&#1059;&#1056;&#1057;_&#1054;&#1040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ogle%20Drive\&#1044;&#1083;&#1103;%20&#1052;&#1072;&#1088;&#1080;&#1085;&#1099;\&#1056;&#1072;&#1079;&#1085;&#1099;&#1077;%20&#1089;&#1084;&#1077;&#1090;&#1099;\&#1058;&#1093;&#1069;&#1057;%20&#1088;&#1072;&#1089;&#1095;&#1077;&#1090;%20&#1079;&#1072;&#1103;&#1074;&#1086;&#1082;\&#1088;&#1072;&#1089;&#1095;&#1077;&#1090;%20&#1082;%20&#1079;&#1072;&#1103;&#1074;&#1082;&#1077;%20&#1052;&#1072;&#1094;&#1082;&#1077;&#1074;&#1080;&#1095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0;&#1085;&#1069;&#1057;\M_10220051606\M_10220051606_&#1059;&#1056;&#1057;_&#1054;&#1040;_(&#1052;&#1077;&#1090;&#1086;&#1076;&#1080;&#1082;&#1072;%20421&#1087;&#1088;)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DembovskayaIV\&#1052;&#1086;&#1080;%20&#1076;&#1086;&#1082;&#1091;&#1084;&#1077;&#1085;&#1090;&#1099;\&#1048;&#1088;&#1080;&#1085;&#1072;\&#1057;&#1084;&#1077;&#1090;&#1099;%20&#1085;&#1072;%20&#1055;&#1048;&#1056;\2011%20&#1075;&#1086;&#1076;\&#1056;&#1077;&#1082;&#1086;&#1085;&#1089;&#1090;&#1088;&#1091;&#1082;&#1094;&#1080;&#1103;%20&#1055;&#1057;%20110%20&#1047;&#1072;&#1087;,%20&#1057;&#1077;&#1074;-&#1047;&#1072;&#1087;%20,&#1057;&#1098;&#1077;&#1079;&#1076;\&#1055;&#1057;%20&#1082;%20&#1076;&#1086;&#1075;&#1086;&#1074;&#1086;&#1088;&#1091;\2_&#1050;&#1054;&#1056;&#1056;&#1045;&#1050;&#1058;_&#1062;&#1069;&#1055;_&#1055;&#1057;%20&#1047;&#1072;&#1087;&#1072;&#1076;&#1085;&#1072;&#1103;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Users\Sivik.KV\Desktop\&#1087;&#1086;%20&#1085;&#1086;&#1074;&#1086;&#1081;%20&#1084;&#1077;&#1090;&#1086;&#1076;&#1080;&#1082;&#1077;\M_10220081607\M_10220051606_&#1059;&#1056;&#1057;_&#1054;&#1040;_(&#1052;&#1077;&#1090;&#1086;&#1076;&#1080;&#1082;&#1072;%20421&#1087;&#1088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  <sheetName val="Проект Планир"/>
      <sheetName val="Град план"/>
      <sheetName val="Сметный расчет№2.4"/>
      <sheetName val="Сметный расчет№2.5"/>
      <sheetName val="ААС М.Вешак (259,8)"/>
      <sheetName val="См 1 наруж.водопровод"/>
      <sheetName val="Курсы"/>
      <sheetName val="[Книга1.xls]Documents and Setti"/>
      <sheetName val="3.3.31."/>
      <sheetName val="Documents and Settings_Halilova"/>
      <sheetName val="ААС М.Вешак (259,8)_x005f_x0000__x000"/>
      <sheetName val="ААС М.Вешак (259,8)__İŹ__x005f_x0004_"/>
      <sheetName val="все"/>
      <sheetName val="[Книга1.xls]_x0000_&amp;_x0000_'_x0000_(_x0000_)_x0000_*_x0000_+_x0000_,_x0000_-_x0000_._x0000_"/>
      <sheetName val="[Книга1.xls]?&amp;?'?(?)?*?+?,?-?.?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ГАЗ_камаз"/>
      <sheetName val="№2Гидромет."/>
      <sheetName val="№2Геолог"/>
      <sheetName val="№2Геолог с.п."/>
      <sheetName val="№3Экологи (2этап)"/>
      <sheetName val="Смета 2 эл.монтаж"/>
      <sheetName val="Смета 1 общестроит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 4 кв. 2015 "/>
      <sheetName val="Объектный сметный расчет "/>
      <sheetName val="Объектный сметный расчет 2-12"/>
      <sheetName val="Объектный сметный расчет 09-01"/>
      <sheetName val="Источник ценовой информации"/>
      <sheetName val="Стоимость оборудования по ТКП "/>
      <sheetName val="РНМЦЛ по КП"/>
      <sheetName val="Протокол"/>
      <sheetName val="Расчет с НД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  <sheetName val="УКП"/>
      <sheetName val="Gloss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>
        <row r="2">
          <cell r="C2" t="str">
            <v>???????????? Проектная документация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>
            <v>12</v>
          </cell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рын"/>
      <sheetName val="К.план"/>
      <sheetName val="Сводная смета"/>
      <sheetName val="исходн"/>
      <sheetName val="причал"/>
      <sheetName val="ОВОС"/>
    </sheetNames>
    <sheetDataSet>
      <sheetData sheetId="0"/>
      <sheetData sheetId="1" refreshError="1"/>
      <sheetData sheetId="2">
        <row r="5">
          <cell r="B5" t="str">
            <v>Наименование организации Исполнителя - ООО "ПИИ ГИДЭП"</v>
          </cell>
        </row>
        <row r="6">
          <cell r="B6" t="str">
            <v xml:space="preserve">Наименование  организации Заказчика - 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9">
          <cell r="K39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>
        <row r="16">
          <cell r="H16">
            <v>796.69401621496434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Смета"/>
      <sheetName val="ЛЧ"/>
    </sheetNames>
    <sheetDataSet>
      <sheetData sheetId="0"/>
      <sheetData sheetId="1" refreshError="1"/>
      <sheetData sheetId="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1 (2)"/>
      <sheetName val="Сводка затрат1"/>
      <sheetName val="Сводка затрат"/>
      <sheetName val="СЗ"/>
      <sheetName val="4 КВ. 2021 ГОДА  (2)"/>
      <sheetName val="4 КВ. 2021 ГОДА "/>
      <sheetName val="БАЗА"/>
      <sheetName val="ОСР 01-01"/>
      <sheetName val="ОСР 02-01"/>
      <sheetName val="ОСР 02-02"/>
      <sheetName val="ОСР 02-03"/>
      <sheetName val="ОСР 07-02"/>
      <sheetName val="ОСР 09-01"/>
      <sheetName val="ОСР 09-02"/>
      <sheetName val="ОСР 09-03"/>
      <sheetName val="ОСР 12-01"/>
      <sheetName val="ОСР 12-02"/>
      <sheetName val="ОСР 12-03"/>
      <sheetName val="01-01-01"/>
      <sheetName val="02-01-01"/>
      <sheetName val="02-01-02"/>
      <sheetName val="02-01-03"/>
      <sheetName val="02-01-04"/>
      <sheetName val="02-01-05"/>
      <sheetName val="02-01-06"/>
      <sheetName val="02-01-07"/>
      <sheetName val="02-01-08"/>
      <sheetName val="02-02-01"/>
      <sheetName val="02-03-01"/>
      <sheetName val="02-03-02"/>
      <sheetName val="02-03-03"/>
      <sheetName val="07-02-01"/>
      <sheetName val="09-01-01"/>
      <sheetName val="09-02-01"/>
      <sheetName val="09-03-01"/>
      <sheetName val="09-03-02"/>
      <sheetName val="12-01-01"/>
      <sheetName val="12-02-01"/>
      <sheetName val="12-03-01"/>
      <sheetName val="ТКП"/>
      <sheetName val="Источники ЦИ"/>
      <sheetName val="ССР тек.цены"/>
      <sheetName val="ССР 01.01.2000"/>
      <sheetName val="01-01"/>
      <sheetName val="02-01"/>
      <sheetName val="07-01"/>
      <sheetName val="09-01"/>
      <sheetName val="12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8">
          <cell r="D48">
            <v>905.87</v>
          </cell>
          <cell r="E48">
            <v>1005.08</v>
          </cell>
          <cell r="F48">
            <v>51819.81</v>
          </cell>
        </row>
      </sheetData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 (2)"/>
      <sheetName val="Сводка затрат"/>
      <sheetName val="Сводка затрат ст"/>
      <sheetName val="СЗ"/>
      <sheetName val="4 КВ. 2021 ГОДА "/>
      <sheetName val="БАЗА"/>
      <sheetName val="ОСР 01-01"/>
      <sheetName val="ОСР 02-01"/>
      <sheetName val="ОСР 08-01"/>
      <sheetName val="ОСР 09-01"/>
      <sheetName val="ОСР 12-01"/>
      <sheetName val="01-01-02"/>
      <sheetName val="01-01-03"/>
      <sheetName val="02-01"/>
      <sheetName val="02-02"/>
      <sheetName val="08-01-01"/>
      <sheetName val="09-01-01"/>
      <sheetName val="09-01-02"/>
      <sheetName val="12-01-01"/>
      <sheetName val="12-01-02"/>
      <sheetName val="12-01-03"/>
      <sheetName val="ТКП"/>
      <sheetName val="Источники ЦИ"/>
    </sheetNames>
    <sheetDataSet>
      <sheetData sheetId="0"/>
      <sheetData sheetId="1"/>
      <sheetData sheetId="2"/>
      <sheetData sheetId="3">
        <row r="34">
          <cell r="D34">
            <v>1227.6199999999999</v>
          </cell>
          <cell r="E34">
            <v>52042.46</v>
          </cell>
          <cell r="F34">
            <v>5790.45</v>
          </cell>
          <cell r="G34">
            <v>3416.46</v>
          </cell>
        </row>
      </sheetData>
      <sheetData sheetId="4">
        <row r="51">
          <cell r="H51">
            <v>1227.6199999999999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 (Сводная смета)"/>
      <sheetName val="Источники ЦИ"/>
      <sheetName val="ТКП"/>
      <sheetName val="ЛС№01-01-01"/>
      <sheetName val="ЛС№02-01-01"/>
      <sheetName val="ЛС№09-01-01"/>
      <sheetName val="ЛС№12-01-01"/>
      <sheetName val="ОСР 12-01"/>
      <sheetName val="Сводка затрат (2)"/>
    </sheetNames>
    <sheetDataSet>
      <sheetData sheetId="0"/>
      <sheetData sheetId="1">
        <row r="50">
          <cell r="H50">
            <v>3908.2328755737499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Ведомость"/>
      <sheetName val="Свод ПС"/>
      <sheetName val="Смета ПС110"/>
      <sheetName val="Внешняя дорога"/>
      <sheetName val="АИИСКУЭ"/>
      <sheetName val="АСУТП"/>
      <sheetName val="СПРЭ"/>
      <sheetName val="ООС"/>
      <sheetName val="ПБ"/>
      <sheetName val="ГЭК110"/>
      <sheetName val="Справка"/>
    </sheetNames>
    <sheetDataSet>
      <sheetData sheetId="0">
        <row r="4">
          <cell r="C4" t="str">
            <v>Филиал ОАО «МРСК Сибири» - «Омскэнерго»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>
        <row r="3">
          <cell r="L3">
            <v>1</v>
          </cell>
        </row>
        <row r="4">
          <cell r="L4">
            <v>2</v>
          </cell>
        </row>
        <row r="5">
          <cell r="L5">
            <v>3</v>
          </cell>
        </row>
        <row r="6">
          <cell r="L6">
            <v>4</v>
          </cell>
        </row>
        <row r="7">
          <cell r="L7">
            <v>5</v>
          </cell>
        </row>
        <row r="8">
          <cell r="L8">
            <v>6</v>
          </cell>
        </row>
      </sheetData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>
        <row r="3">
          <cell r="C3" t="str">
            <v>---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B5" t="str">
            <v>Прохождение Госэкспертизы</v>
          </cell>
        </row>
      </sheetData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ГАЗ_камаз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3_гидромет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"/>
      <sheetName val="Источники ЦИ"/>
      <sheetName val="ТКП"/>
      <sheetName val="ЛС№01-01-01"/>
      <sheetName val="ЛС№02-01-01"/>
      <sheetName val="ЛС№09-01-01"/>
      <sheetName val="ЛС№12-01-01"/>
    </sheetNames>
    <sheetDataSet>
      <sheetData sheetId="0" refreshError="1"/>
      <sheetData sheetId="1" refreshError="1"/>
      <sheetData sheetId="2" refreshError="1"/>
      <sheetData sheetId="3" refreshError="1">
        <row r="22">
          <cell r="B22" t="str">
            <v>Сметная стоимость в ценах 4 кв. 2021 г.</v>
          </cell>
        </row>
        <row r="27">
          <cell r="B27" t="str">
            <v xml:space="preserve">Смета составлена в ценах по состоянию на 01.01.2000 с пересчетом на 4 кв. 2021 г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  <sheetName val="свод (2)"/>
      <sheetName val="УП _2004"/>
      <sheetName val="ПД-2.1"/>
      <sheetName val="8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D28"/>
  <sheetViews>
    <sheetView tabSelected="1" workbookViewId="0">
      <selection activeCell="C22" sqref="C22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2.28515625" bestFit="1" customWidth="1"/>
  </cols>
  <sheetData>
    <row r="4" spans="1:4" ht="14.25" x14ac:dyDescent="0.2">
      <c r="A4" s="178"/>
      <c r="B4" s="178"/>
      <c r="C4" s="178"/>
    </row>
    <row r="5" spans="1:4" ht="15" x14ac:dyDescent="0.2">
      <c r="A5" s="17"/>
      <c r="B5" s="17"/>
      <c r="C5" s="17"/>
    </row>
    <row r="6" spans="1:4" ht="15.75" x14ac:dyDescent="0.2">
      <c r="A6" s="176" t="s">
        <v>32</v>
      </c>
      <c r="B6" s="176"/>
      <c r="C6" s="176"/>
    </row>
    <row r="7" spans="1:4" ht="15" x14ac:dyDescent="0.2">
      <c r="A7" s="17"/>
      <c r="B7" s="24" t="s">
        <v>111</v>
      </c>
      <c r="C7" s="24" t="s">
        <v>252</v>
      </c>
    </row>
    <row r="8" spans="1:4" ht="36" customHeight="1" x14ac:dyDescent="0.2">
      <c r="A8" s="175" t="s">
        <v>253</v>
      </c>
      <c r="B8" s="175"/>
      <c r="C8" s="175"/>
    </row>
    <row r="9" spans="1:4" ht="15" customHeight="1" x14ac:dyDescent="0.2">
      <c r="A9" s="177" t="s">
        <v>10</v>
      </c>
      <c r="B9" s="177"/>
      <c r="C9" s="177"/>
    </row>
    <row r="10" spans="1:4" ht="15" x14ac:dyDescent="0.2">
      <c r="A10" s="17"/>
      <c r="B10" s="17"/>
      <c r="C10" s="17"/>
    </row>
    <row r="11" spans="1:4" ht="15" x14ac:dyDescent="0.2">
      <c r="A11" s="17"/>
      <c r="B11" s="17"/>
      <c r="C11" s="17"/>
    </row>
    <row r="12" spans="1:4" ht="28.5" x14ac:dyDescent="0.2">
      <c r="A12" s="22" t="s">
        <v>0</v>
      </c>
      <c r="B12" s="22" t="s">
        <v>31</v>
      </c>
      <c r="C12" s="22" t="s">
        <v>30</v>
      </c>
    </row>
    <row r="13" spans="1:4" ht="14.25" x14ac:dyDescent="0.2">
      <c r="A13" s="22">
        <v>1</v>
      </c>
      <c r="B13" s="22">
        <v>2</v>
      </c>
      <c r="C13" s="22">
        <v>3</v>
      </c>
    </row>
    <row r="14" spans="1:4" x14ac:dyDescent="0.2">
      <c r="A14" s="19">
        <v>1</v>
      </c>
      <c r="B14" s="18" t="s">
        <v>29</v>
      </c>
      <c r="C14" s="21"/>
      <c r="D14" s="247"/>
    </row>
    <row r="15" spans="1:4" x14ac:dyDescent="0.2">
      <c r="A15" s="19">
        <v>1.1000000000000001</v>
      </c>
      <c r="B15" s="20" t="s">
        <v>28</v>
      </c>
      <c r="C15" s="249">
        <f>'ССР 4 кв. 2015 '!D97</f>
        <v>152.29291423291187</v>
      </c>
      <c r="D15" s="248">
        <f>C15*C$22/1000</f>
        <v>0.21549219051689053</v>
      </c>
    </row>
    <row r="16" spans="1:4" x14ac:dyDescent="0.2">
      <c r="A16" s="19">
        <v>1.2</v>
      </c>
      <c r="B16" s="18" t="s">
        <v>27</v>
      </c>
      <c r="C16" s="250">
        <f>'ССР 4 кв. 2015 '!F97</f>
        <v>26.32469422222222</v>
      </c>
      <c r="D16" s="248">
        <f t="shared" ref="D16:D18" si="0">C16*C$22/1000</f>
        <v>3.7249047673736498E-2</v>
      </c>
    </row>
    <row r="17" spans="1:4" x14ac:dyDescent="0.2">
      <c r="A17" s="19">
        <v>1.3</v>
      </c>
      <c r="B17" s="18" t="s">
        <v>26</v>
      </c>
      <c r="C17" s="249">
        <f>'ССР 4 кв. 2015 '!H91</f>
        <v>8.8243549570893336</v>
      </c>
      <c r="D17" s="248">
        <f t="shared" si="0"/>
        <v>1.2486329972604947E-2</v>
      </c>
    </row>
    <row r="18" spans="1:4" x14ac:dyDescent="0.2">
      <c r="A18" s="19">
        <v>1.4</v>
      </c>
      <c r="B18" s="18" t="s">
        <v>25</v>
      </c>
      <c r="C18" s="249">
        <f>'ССР 4 кв. 2015 '!G97-C17</f>
        <v>9.6821252064106531</v>
      </c>
      <c r="D18" s="248">
        <f t="shared" si="0"/>
        <v>1.3700062015999808E-2</v>
      </c>
    </row>
    <row r="19" spans="1:4" ht="24" x14ac:dyDescent="0.2">
      <c r="A19" s="19"/>
      <c r="B19" s="18" t="s">
        <v>251</v>
      </c>
      <c r="C19" s="251">
        <f>SUM(C15:C18)</f>
        <v>197.12408861863406</v>
      </c>
      <c r="D19" s="247"/>
    </row>
    <row r="20" spans="1:4" ht="33.75" hidden="1" x14ac:dyDescent="0.2">
      <c r="A20" s="19"/>
      <c r="B20" s="46" t="s">
        <v>201</v>
      </c>
      <c r="C20" s="45">
        <v>1</v>
      </c>
    </row>
    <row r="21" spans="1:4" ht="24" hidden="1" x14ac:dyDescent="0.2">
      <c r="A21" s="19"/>
      <c r="B21" s="18" t="s">
        <v>199</v>
      </c>
      <c r="C21" s="69">
        <f>C19*C20</f>
        <v>197.12408861863406</v>
      </c>
    </row>
    <row r="22" spans="1:4" ht="22.5" x14ac:dyDescent="0.2">
      <c r="A22" s="19"/>
      <c r="B22" s="46" t="s">
        <v>200</v>
      </c>
      <c r="C22" s="173">
        <f>1.063*1.037*1.053*1.068*1.056*1.054*(1+1.051)/2</f>
        <v>1.4149850083459807</v>
      </c>
    </row>
    <row r="23" spans="1:4" ht="24" x14ac:dyDescent="0.2">
      <c r="A23" s="19"/>
      <c r="B23" s="18" t="s">
        <v>57</v>
      </c>
      <c r="C23" s="249">
        <f>C19*C22</f>
        <v>278.92763017923176</v>
      </c>
    </row>
    <row r="24" spans="1:4" x14ac:dyDescent="0.2">
      <c r="A24" s="19">
        <v>2</v>
      </c>
      <c r="B24" s="18" t="s">
        <v>24</v>
      </c>
      <c r="C24" s="249">
        <f>C23</f>
        <v>278.92763017923176</v>
      </c>
    </row>
    <row r="25" spans="1:4" x14ac:dyDescent="0.2">
      <c r="A25" s="19">
        <v>2.1</v>
      </c>
      <c r="B25" s="18" t="s">
        <v>23</v>
      </c>
      <c r="C25" s="249">
        <f>C24*0.2</f>
        <v>55.785526035846352</v>
      </c>
    </row>
    <row r="26" spans="1:4" ht="24" x14ac:dyDescent="0.2">
      <c r="A26" s="19">
        <v>3</v>
      </c>
      <c r="B26" s="18" t="s">
        <v>58</v>
      </c>
      <c r="C26" s="249">
        <f>C24+C25</f>
        <v>334.71315621507813</v>
      </c>
    </row>
    <row r="27" spans="1:4" ht="15" x14ac:dyDescent="0.2">
      <c r="A27" s="17"/>
      <c r="B27" s="16"/>
      <c r="C27" s="17"/>
    </row>
    <row r="28" spans="1:4" ht="24" customHeight="1" x14ac:dyDescent="0.2">
      <c r="A28" s="174" t="s">
        <v>22</v>
      </c>
      <c r="B28" s="174"/>
      <c r="C28" s="174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8444D-1CC8-4D58-803C-67A63436493A}">
  <dimension ref="A1:AI22"/>
  <sheetViews>
    <sheetView zoomScale="85" zoomScaleNormal="85" workbookViewId="0">
      <selection activeCell="V9" sqref="V9"/>
    </sheetView>
  </sheetViews>
  <sheetFormatPr defaultColWidth="9.140625" defaultRowHeight="15" x14ac:dyDescent="0.25"/>
  <cols>
    <col min="1" max="1" width="15.42578125" style="252" customWidth="1"/>
    <col min="2" max="2" width="40.7109375" style="252" customWidth="1"/>
    <col min="3" max="3" width="25.5703125" style="252" customWidth="1"/>
    <col min="4" max="8" width="15.85546875" style="252" customWidth="1"/>
    <col min="9" max="11" width="14.140625" style="252" customWidth="1"/>
    <col min="12" max="17" width="15.85546875" style="252" customWidth="1"/>
    <col min="18" max="18" width="14.7109375" style="252" customWidth="1"/>
    <col min="19" max="20" width="15.85546875" style="252" customWidth="1"/>
    <col min="21" max="21" width="15.140625" style="252" customWidth="1"/>
    <col min="22" max="22" width="14.85546875" style="252" customWidth="1"/>
    <col min="23" max="23" width="15.85546875" style="252" customWidth="1"/>
    <col min="24" max="24" width="11.5703125" style="252" customWidth="1"/>
    <col min="25" max="25" width="14.42578125" style="252" customWidth="1"/>
    <col min="26" max="16384" width="9.140625" style="252"/>
  </cols>
  <sheetData>
    <row r="1" spans="1:35" x14ac:dyDescent="0.25">
      <c r="X1" s="253"/>
      <c r="Y1" s="254"/>
      <c r="Z1" s="254"/>
      <c r="AA1" s="254"/>
      <c r="AB1" s="254"/>
      <c r="AC1" s="254"/>
      <c r="AD1" s="254"/>
      <c r="AE1" s="254"/>
      <c r="AF1" s="254"/>
      <c r="AG1" s="254"/>
      <c r="AH1" s="254"/>
      <c r="AI1" s="254"/>
    </row>
    <row r="2" spans="1:35" s="256" customFormat="1" ht="59.25" customHeight="1" x14ac:dyDescent="0.25">
      <c r="A2" s="255"/>
      <c r="C2" s="257"/>
      <c r="F2" s="258" t="s">
        <v>254</v>
      </c>
      <c r="G2" s="255" t="str">
        <f>C9</f>
        <v>M_000-32-1-03.13-0045</v>
      </c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</row>
    <row r="3" spans="1:35" ht="15.75" thickBot="1" x14ac:dyDescent="0.3">
      <c r="L3" s="260"/>
      <c r="M3" s="260"/>
      <c r="N3" s="260"/>
      <c r="O3" s="260"/>
      <c r="P3" s="260"/>
      <c r="Q3" s="260"/>
      <c r="R3" s="261"/>
      <c r="S3" s="261"/>
      <c r="T3" s="261"/>
      <c r="U3" s="261"/>
      <c r="V3" s="261"/>
      <c r="W3" s="261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</row>
    <row r="4" spans="1:35" s="275" customFormat="1" ht="35.25" customHeight="1" x14ac:dyDescent="0.25">
      <c r="A4" s="262" t="s">
        <v>255</v>
      </c>
      <c r="B4" s="263" t="s">
        <v>256</v>
      </c>
      <c r="C4" s="264" t="s">
        <v>257</v>
      </c>
      <c r="D4" s="265" t="s">
        <v>258</v>
      </c>
      <c r="E4" s="266" t="s">
        <v>259</v>
      </c>
      <c r="F4" s="266"/>
      <c r="G4" s="266"/>
      <c r="H4" s="267"/>
      <c r="I4" s="268" t="s">
        <v>260</v>
      </c>
      <c r="J4" s="268"/>
      <c r="K4" s="269"/>
      <c r="L4" s="270" t="s">
        <v>261</v>
      </c>
      <c r="M4" s="266"/>
      <c r="N4" s="266"/>
      <c r="O4" s="266"/>
      <c r="P4" s="266"/>
      <c r="Q4" s="271"/>
      <c r="R4" s="265" t="s">
        <v>262</v>
      </c>
      <c r="S4" s="272" t="s">
        <v>263</v>
      </c>
      <c r="T4" s="272" t="s">
        <v>264</v>
      </c>
      <c r="U4" s="272" t="s">
        <v>265</v>
      </c>
      <c r="V4" s="272" t="s">
        <v>266</v>
      </c>
      <c r="W4" s="273" t="s">
        <v>267</v>
      </c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</row>
    <row r="5" spans="1:35" s="275" customFormat="1" ht="35.25" customHeight="1" x14ac:dyDescent="0.25">
      <c r="A5" s="276"/>
      <c r="B5" s="277"/>
      <c r="C5" s="278"/>
      <c r="D5" s="279"/>
      <c r="E5" s="280" t="s">
        <v>268</v>
      </c>
      <c r="F5" s="280" t="s">
        <v>269</v>
      </c>
      <c r="G5" s="280" t="s">
        <v>270</v>
      </c>
      <c r="H5" s="281" t="s">
        <v>271</v>
      </c>
      <c r="I5" s="282" t="s">
        <v>272</v>
      </c>
      <c r="J5" s="282"/>
      <c r="K5" s="283" t="s">
        <v>273</v>
      </c>
      <c r="L5" s="284" t="s">
        <v>274</v>
      </c>
      <c r="M5" s="280"/>
      <c r="N5" s="280"/>
      <c r="O5" s="280" t="s">
        <v>273</v>
      </c>
      <c r="P5" s="280"/>
      <c r="Q5" s="285"/>
      <c r="R5" s="279"/>
      <c r="S5" s="286"/>
      <c r="T5" s="286"/>
      <c r="U5" s="286"/>
      <c r="V5" s="286"/>
      <c r="W5" s="287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</row>
    <row r="6" spans="1:35" s="275" customFormat="1" ht="74.25" customHeight="1" x14ac:dyDescent="0.25">
      <c r="A6" s="276"/>
      <c r="B6" s="277"/>
      <c r="C6" s="278"/>
      <c r="D6" s="279"/>
      <c r="E6" s="280"/>
      <c r="F6" s="280"/>
      <c r="G6" s="280"/>
      <c r="H6" s="281"/>
      <c r="I6" s="288" t="s">
        <v>275</v>
      </c>
      <c r="J6" s="289" t="s">
        <v>276</v>
      </c>
      <c r="K6" s="290" t="s">
        <v>276</v>
      </c>
      <c r="L6" s="284" t="s">
        <v>277</v>
      </c>
      <c r="M6" s="280" t="s">
        <v>278</v>
      </c>
      <c r="N6" s="289" t="s">
        <v>279</v>
      </c>
      <c r="O6" s="280" t="s">
        <v>280</v>
      </c>
      <c r="P6" s="280" t="s">
        <v>278</v>
      </c>
      <c r="Q6" s="289" t="s">
        <v>279</v>
      </c>
      <c r="R6" s="279"/>
      <c r="S6" s="286"/>
      <c r="T6" s="286"/>
      <c r="U6" s="286"/>
      <c r="V6" s="286"/>
      <c r="W6" s="287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</row>
    <row r="7" spans="1:35" s="275" customFormat="1" ht="35.25" customHeight="1" x14ac:dyDescent="0.25">
      <c r="A7" s="291"/>
      <c r="B7" s="292"/>
      <c r="C7" s="293"/>
      <c r="D7" s="279"/>
      <c r="E7" s="280"/>
      <c r="F7" s="280"/>
      <c r="G7" s="280"/>
      <c r="H7" s="281"/>
      <c r="I7" s="294"/>
      <c r="J7" s="295"/>
      <c r="K7" s="296"/>
      <c r="L7" s="284"/>
      <c r="M7" s="280"/>
      <c r="N7" s="295"/>
      <c r="O7" s="280"/>
      <c r="P7" s="280"/>
      <c r="Q7" s="295"/>
      <c r="R7" s="279"/>
      <c r="S7" s="286"/>
      <c r="T7" s="286"/>
      <c r="U7" s="286"/>
      <c r="V7" s="286"/>
      <c r="W7" s="287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</row>
    <row r="8" spans="1:35" s="275" customFormat="1" x14ac:dyDescent="0.25">
      <c r="A8" s="297">
        <v>1</v>
      </c>
      <c r="B8" s="298">
        <v>2</v>
      </c>
      <c r="C8" s="299">
        <v>3</v>
      </c>
      <c r="D8" s="297">
        <v>4</v>
      </c>
      <c r="E8" s="298">
        <v>5</v>
      </c>
      <c r="F8" s="298">
        <v>6</v>
      </c>
      <c r="G8" s="298">
        <v>7</v>
      </c>
      <c r="H8" s="299">
        <v>8</v>
      </c>
      <c r="I8" s="300">
        <v>9</v>
      </c>
      <c r="J8" s="298">
        <v>10</v>
      </c>
      <c r="K8" s="299">
        <v>11</v>
      </c>
      <c r="L8" s="297">
        <v>12</v>
      </c>
      <c r="M8" s="298">
        <v>13</v>
      </c>
      <c r="N8" s="298">
        <v>14</v>
      </c>
      <c r="O8" s="298">
        <v>15</v>
      </c>
      <c r="P8" s="298">
        <v>16</v>
      </c>
      <c r="Q8" s="301">
        <v>17</v>
      </c>
      <c r="R8" s="297">
        <v>18</v>
      </c>
      <c r="S8" s="298">
        <v>19</v>
      </c>
      <c r="T8" s="298">
        <v>20</v>
      </c>
      <c r="U8" s="298">
        <v>21</v>
      </c>
      <c r="V8" s="298">
        <v>22</v>
      </c>
      <c r="W8" s="299">
        <v>23</v>
      </c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</row>
    <row r="9" spans="1:35" ht="105.75" customHeight="1" thickBot="1" x14ac:dyDescent="0.3">
      <c r="A9" s="302">
        <v>2023</v>
      </c>
      <c r="B9" s="303" t="s">
        <v>253</v>
      </c>
      <c r="C9" s="304" t="s">
        <v>252</v>
      </c>
      <c r="D9" s="305">
        <v>278.92763000000002</v>
      </c>
      <c r="E9" s="306">
        <v>12.486330000000001</v>
      </c>
      <c r="F9" s="306">
        <v>215.49218999999999</v>
      </c>
      <c r="G9" s="306">
        <v>37.249049999999997</v>
      </c>
      <c r="H9" s="307">
        <v>13.700060000000001</v>
      </c>
      <c r="I9" s="308"/>
      <c r="J9" s="306"/>
      <c r="K9" s="307">
        <f>334.61696/1.2</f>
        <v>278.84746666666666</v>
      </c>
      <c r="L9" s="305"/>
      <c r="M9" s="306">
        <v>8.0159999999999995E-2</v>
      </c>
      <c r="N9" s="306"/>
      <c r="O9" s="306"/>
      <c r="P9" s="306"/>
      <c r="Q9" s="309"/>
      <c r="R9" s="310">
        <f>(J9+K9)*1.2+SUM(L9:N9)</f>
        <v>334.69711999999998</v>
      </c>
      <c r="S9" s="306"/>
      <c r="T9" s="306">
        <f>J9*1.2</f>
        <v>0</v>
      </c>
      <c r="U9" s="306">
        <f>SUM(L9:N9)</f>
        <v>8.0159999999999995E-2</v>
      </c>
      <c r="V9" s="306">
        <v>10.877999999999998</v>
      </c>
      <c r="W9" s="307">
        <f>R9-T9-U9</f>
        <v>334.61696000000001</v>
      </c>
      <c r="X9" s="311"/>
      <c r="Y9" s="312"/>
      <c r="Z9" s="313"/>
      <c r="AA9" s="254"/>
      <c r="AB9" s="254"/>
      <c r="AC9" s="254"/>
      <c r="AD9" s="254"/>
      <c r="AE9" s="254"/>
      <c r="AF9" s="254"/>
      <c r="AG9" s="254"/>
      <c r="AH9" s="254"/>
      <c r="AI9" s="254"/>
    </row>
    <row r="10" spans="1:35" x14ac:dyDescent="0.25">
      <c r="X10" s="254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</row>
    <row r="11" spans="1:35" x14ac:dyDescent="0.25">
      <c r="B11" s="314" t="s">
        <v>281</v>
      </c>
      <c r="C11" s="314"/>
      <c r="D11" s="261" t="s">
        <v>282</v>
      </c>
      <c r="E11" s="261"/>
      <c r="F11" s="261"/>
      <c r="G11" s="261"/>
      <c r="H11" s="261"/>
      <c r="I11" s="261"/>
      <c r="J11" s="261"/>
      <c r="K11" s="261"/>
      <c r="L11" s="315"/>
      <c r="M11" s="316"/>
      <c r="N11" s="316"/>
      <c r="R11" s="316"/>
      <c r="X11" s="254"/>
      <c r="Y11" s="254"/>
      <c r="Z11" s="254"/>
      <c r="AA11" s="254"/>
      <c r="AB11" s="254"/>
      <c r="AC11" s="254"/>
      <c r="AD11" s="254"/>
      <c r="AE11" s="254"/>
      <c r="AF11" s="254"/>
      <c r="AG11" s="254"/>
      <c r="AH11" s="254"/>
      <c r="AI11" s="254"/>
    </row>
    <row r="12" spans="1:35" x14ac:dyDescent="0.25">
      <c r="B12" s="317"/>
      <c r="D12" s="318"/>
      <c r="E12" s="318"/>
      <c r="F12" s="318"/>
      <c r="G12" s="318"/>
      <c r="H12" s="318"/>
      <c r="I12" s="318"/>
      <c r="J12" s="318"/>
      <c r="K12" s="318"/>
      <c r="R12" s="319"/>
      <c r="U12" s="320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</row>
    <row r="13" spans="1:35" x14ac:dyDescent="0.25">
      <c r="D13" s="317"/>
      <c r="E13" s="317"/>
      <c r="F13" s="317"/>
      <c r="G13" s="317"/>
      <c r="H13" s="317"/>
      <c r="I13" s="317"/>
      <c r="J13" s="317"/>
      <c r="K13" s="317"/>
      <c r="R13" s="319"/>
      <c r="X13" s="254"/>
      <c r="Y13" s="254"/>
      <c r="Z13" s="254"/>
      <c r="AA13" s="254"/>
      <c r="AB13" s="254"/>
      <c r="AC13" s="254"/>
      <c r="AD13" s="254"/>
      <c r="AE13" s="254"/>
      <c r="AF13" s="254"/>
      <c r="AG13" s="254"/>
      <c r="AH13" s="254"/>
      <c r="AI13" s="254"/>
    </row>
    <row r="14" spans="1:35" x14ac:dyDescent="0.25"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</row>
    <row r="15" spans="1:35" x14ac:dyDescent="0.25">
      <c r="X15" s="254"/>
      <c r="Y15" s="254"/>
      <c r="Z15" s="254"/>
      <c r="AA15" s="254"/>
      <c r="AB15" s="254"/>
      <c r="AC15" s="254"/>
      <c r="AD15" s="254"/>
      <c r="AE15" s="254"/>
      <c r="AF15" s="254"/>
      <c r="AG15" s="254"/>
      <c r="AH15" s="254"/>
      <c r="AI15" s="254"/>
    </row>
    <row r="16" spans="1:35" x14ac:dyDescent="0.25">
      <c r="X16" s="254"/>
      <c r="Y16" s="254"/>
      <c r="Z16" s="254"/>
      <c r="AA16" s="254"/>
      <c r="AB16" s="254"/>
      <c r="AC16" s="254"/>
      <c r="AD16" s="254"/>
      <c r="AE16" s="254"/>
      <c r="AF16" s="254"/>
      <c r="AG16" s="254"/>
      <c r="AH16" s="254"/>
      <c r="AI16" s="254"/>
    </row>
    <row r="17" spans="3:35" x14ac:dyDescent="0.25">
      <c r="X17" s="254"/>
      <c r="Y17" s="254"/>
      <c r="Z17" s="254"/>
      <c r="AA17" s="254"/>
      <c r="AB17" s="254"/>
      <c r="AC17" s="254"/>
      <c r="AD17" s="254"/>
      <c r="AE17" s="254"/>
      <c r="AF17" s="254"/>
      <c r="AG17" s="254"/>
      <c r="AH17" s="254"/>
      <c r="AI17" s="254"/>
    </row>
    <row r="18" spans="3:35" x14ac:dyDescent="0.25">
      <c r="D18" s="315"/>
      <c r="E18" s="315"/>
      <c r="F18" s="315"/>
      <c r="G18" s="315"/>
      <c r="H18" s="315"/>
      <c r="I18" s="315"/>
      <c r="J18" s="315"/>
      <c r="K18" s="315"/>
      <c r="X18" s="254"/>
      <c r="Y18" s="254"/>
      <c r="Z18" s="254"/>
      <c r="AA18" s="254"/>
      <c r="AB18" s="254"/>
      <c r="AC18" s="254"/>
      <c r="AD18" s="254"/>
      <c r="AE18" s="254"/>
      <c r="AF18" s="254"/>
      <c r="AG18" s="254"/>
      <c r="AH18" s="254"/>
      <c r="AI18" s="254"/>
    </row>
    <row r="19" spans="3:35" x14ac:dyDescent="0.25">
      <c r="X19" s="254"/>
      <c r="Y19" s="254"/>
      <c r="Z19" s="254"/>
      <c r="AA19" s="254"/>
      <c r="AB19" s="254"/>
      <c r="AC19" s="254"/>
      <c r="AD19" s="254"/>
      <c r="AE19" s="254"/>
      <c r="AF19" s="254"/>
      <c r="AG19" s="254"/>
      <c r="AH19" s="254"/>
      <c r="AI19" s="254"/>
    </row>
    <row r="20" spans="3:35" x14ac:dyDescent="0.25">
      <c r="X20" s="254"/>
      <c r="Y20" s="254"/>
      <c r="Z20" s="254"/>
      <c r="AA20" s="254"/>
      <c r="AB20" s="254"/>
      <c r="AC20" s="254"/>
      <c r="AD20" s="254"/>
      <c r="AE20" s="254"/>
      <c r="AF20" s="254"/>
      <c r="AG20" s="254"/>
      <c r="AH20" s="254"/>
      <c r="AI20" s="254"/>
    </row>
    <row r="21" spans="3:35" x14ac:dyDescent="0.25">
      <c r="C21" s="321"/>
      <c r="X21" s="254"/>
      <c r="Y21" s="254"/>
      <c r="Z21" s="254"/>
      <c r="AA21" s="254"/>
      <c r="AB21" s="254"/>
      <c r="AC21" s="254"/>
      <c r="AD21" s="254"/>
      <c r="AE21" s="254"/>
      <c r="AF21" s="254"/>
      <c r="AG21" s="254"/>
      <c r="AH21" s="254"/>
      <c r="AI21" s="254"/>
    </row>
    <row r="22" spans="3:35" x14ac:dyDescent="0.25">
      <c r="X22" s="254"/>
      <c r="Y22" s="254"/>
      <c r="Z22" s="254"/>
      <c r="AA22" s="254"/>
      <c r="AB22" s="254"/>
      <c r="AC22" s="254"/>
      <c r="AD22" s="254"/>
      <c r="AE22" s="254"/>
      <c r="AF22" s="254"/>
      <c r="AG22" s="254"/>
      <c r="AH22" s="254"/>
      <c r="AI22" s="254"/>
    </row>
  </sheetData>
  <mergeCells count="30">
    <mergeCell ref="O5:Q5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T4:T7"/>
    <mergeCell ref="U4:U7"/>
    <mergeCell ref="V4:V7"/>
    <mergeCell ref="W4:W7"/>
    <mergeCell ref="E5:E7"/>
    <mergeCell ref="F5:F7"/>
    <mergeCell ref="G5:G7"/>
    <mergeCell ref="H5:H7"/>
    <mergeCell ref="I5:J5"/>
    <mergeCell ref="L5:N5"/>
    <mergeCell ref="L2:W2"/>
    <mergeCell ref="A4:A7"/>
    <mergeCell ref="B4:B7"/>
    <mergeCell ref="C4:C7"/>
    <mergeCell ref="D4:D7"/>
    <mergeCell ref="E4:H4"/>
    <mergeCell ref="I4:K4"/>
    <mergeCell ref="L4:Q4"/>
    <mergeCell ref="R4:R7"/>
    <mergeCell ref="S4:S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6" customWidth="1"/>
  </cols>
  <sheetData>
    <row r="1" spans="1:21" x14ac:dyDescent="0.2">
      <c r="A1" s="48"/>
      <c r="D1" s="49"/>
      <c r="E1" s="49"/>
      <c r="F1" s="49"/>
      <c r="G1" s="49"/>
      <c r="H1" s="50" t="s">
        <v>2</v>
      </c>
    </row>
    <row r="2" spans="1:21" x14ac:dyDescent="0.2">
      <c r="C2" s="51"/>
      <c r="D2" s="49"/>
      <c r="E2" s="52"/>
      <c r="F2" s="53"/>
      <c r="G2" s="52"/>
      <c r="H2" s="50"/>
    </row>
    <row r="3" spans="1:21" x14ac:dyDescent="0.2">
      <c r="D3" s="49"/>
      <c r="E3" s="52"/>
      <c r="F3" s="53"/>
      <c r="G3" s="52"/>
      <c r="H3" s="50" t="s">
        <v>3</v>
      </c>
    </row>
    <row r="4" spans="1:21" x14ac:dyDescent="0.2">
      <c r="B4" s="4"/>
      <c r="C4" s="5"/>
      <c r="D4" s="54"/>
      <c r="E4" s="55"/>
      <c r="F4" s="55"/>
      <c r="G4" s="50"/>
      <c r="H4" s="50" t="s">
        <v>171</v>
      </c>
    </row>
    <row r="5" spans="1:21" x14ac:dyDescent="0.2">
      <c r="B5" s="7"/>
      <c r="C5" s="6"/>
      <c r="D5" s="49"/>
      <c r="E5" s="50"/>
      <c r="F5" s="184" t="s">
        <v>100</v>
      </c>
      <c r="G5" s="184"/>
      <c r="H5" s="184"/>
    </row>
    <row r="6" spans="1:21" x14ac:dyDescent="0.2">
      <c r="B6" s="2"/>
      <c r="E6" s="184"/>
      <c r="F6" s="184"/>
      <c r="G6" s="184"/>
      <c r="H6" s="184"/>
    </row>
    <row r="7" spans="1:21" x14ac:dyDescent="0.2">
      <c r="B7" s="8" t="s">
        <v>12</v>
      </c>
      <c r="C7" s="9"/>
      <c r="D7" s="49"/>
      <c r="E7" s="53"/>
      <c r="F7" s="53"/>
      <c r="G7" s="52"/>
      <c r="H7" s="52"/>
    </row>
    <row r="8" spans="1:21" x14ac:dyDescent="0.2">
      <c r="B8" s="10">
        <v>0</v>
      </c>
      <c r="C8" s="11" t="s">
        <v>4</v>
      </c>
      <c r="E8" s="184" t="s">
        <v>172</v>
      </c>
      <c r="F8" s="184"/>
      <c r="G8" s="184"/>
      <c r="H8" s="184"/>
    </row>
    <row r="9" spans="1:21" x14ac:dyDescent="0.2">
      <c r="B9" s="10"/>
      <c r="C9" s="11"/>
      <c r="E9" s="50"/>
      <c r="F9" s="50"/>
      <c r="G9" s="50"/>
      <c r="H9" s="50"/>
    </row>
    <row r="10" spans="1:21" x14ac:dyDescent="0.2">
      <c r="A10" s="1"/>
      <c r="B10" s="2"/>
      <c r="C10" s="185" t="s">
        <v>60</v>
      </c>
      <c r="D10" s="185"/>
      <c r="E10" s="185"/>
      <c r="F10" s="185"/>
      <c r="G10" s="185"/>
      <c r="H10" s="49"/>
    </row>
    <row r="11" spans="1:21" x14ac:dyDescent="0.2">
      <c r="A11" s="1"/>
      <c r="B11" s="2"/>
      <c r="C11" s="6"/>
      <c r="D11" s="57"/>
      <c r="E11" s="12"/>
      <c r="F11" s="49"/>
      <c r="G11" s="49"/>
      <c r="H11" s="49"/>
    </row>
    <row r="12" spans="1:21" ht="58.5" customHeight="1" x14ac:dyDescent="0.2">
      <c r="A12" s="1"/>
      <c r="B12" s="2"/>
      <c r="C12" s="189" t="str">
        <f>'Сводка затрат'!A8</f>
        <v>Создание системы пожарной сигнализации ПС-45 "Чупа" - 1 система</v>
      </c>
      <c r="D12" s="189"/>
      <c r="E12" s="189"/>
      <c r="F12" s="189"/>
      <c r="G12" s="189"/>
      <c r="H12" s="49"/>
    </row>
    <row r="13" spans="1:21" x14ac:dyDescent="0.2">
      <c r="A13" s="1"/>
      <c r="B13" s="2"/>
      <c r="C13" s="190" t="s">
        <v>10</v>
      </c>
      <c r="D13" s="190"/>
      <c r="E13" s="190"/>
      <c r="F13" s="190"/>
      <c r="G13" s="190"/>
      <c r="H13" s="49"/>
    </row>
    <row r="14" spans="1:21" ht="26.25" customHeight="1" x14ac:dyDescent="0.2">
      <c r="A14" s="1"/>
      <c r="B14" s="191" t="s">
        <v>203</v>
      </c>
      <c r="C14" s="191"/>
      <c r="D14" s="191"/>
      <c r="E14" s="191"/>
      <c r="F14" s="191"/>
      <c r="G14" s="191"/>
      <c r="H14" s="191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</row>
    <row r="15" spans="1:21" ht="20.25" customHeight="1" x14ac:dyDescent="0.2">
      <c r="A15" s="1"/>
      <c r="B15" s="58" t="s">
        <v>170</v>
      </c>
      <c r="C15" s="58" t="s">
        <v>202</v>
      </c>
      <c r="D15" s="57"/>
      <c r="E15" s="49"/>
      <c r="F15" s="49"/>
      <c r="G15" s="49"/>
      <c r="H15" s="49"/>
    </row>
    <row r="16" spans="1:21" x14ac:dyDescent="0.2">
      <c r="A16" s="1"/>
      <c r="B16" s="2"/>
      <c r="C16" s="6"/>
      <c r="D16" s="49"/>
      <c r="E16" s="49"/>
      <c r="F16" s="49"/>
      <c r="G16" s="49"/>
      <c r="H16" s="49"/>
    </row>
    <row r="17" spans="1:8" x14ac:dyDescent="0.2">
      <c r="A17" s="186" t="s">
        <v>1</v>
      </c>
      <c r="B17" s="187" t="s">
        <v>5</v>
      </c>
      <c r="C17" s="186" t="s">
        <v>6</v>
      </c>
      <c r="D17" s="188" t="s">
        <v>110</v>
      </c>
      <c r="E17" s="188"/>
      <c r="F17" s="188"/>
      <c r="G17" s="188"/>
      <c r="H17" s="183" t="s">
        <v>7</v>
      </c>
    </row>
    <row r="18" spans="1:8" x14ac:dyDescent="0.2">
      <c r="A18" s="186"/>
      <c r="B18" s="187"/>
      <c r="C18" s="186"/>
      <c r="D18" s="183" t="s">
        <v>8</v>
      </c>
      <c r="E18" s="183" t="s">
        <v>9</v>
      </c>
      <c r="F18" s="183" t="s">
        <v>16</v>
      </c>
      <c r="G18" s="183" t="s">
        <v>17</v>
      </c>
      <c r="H18" s="183"/>
    </row>
    <row r="19" spans="1:8" x14ac:dyDescent="0.2">
      <c r="A19" s="186"/>
      <c r="B19" s="187"/>
      <c r="C19" s="186"/>
      <c r="D19" s="183"/>
      <c r="E19" s="183"/>
      <c r="F19" s="183"/>
      <c r="G19" s="183"/>
      <c r="H19" s="183"/>
    </row>
    <row r="20" spans="1:8" x14ac:dyDescent="0.2">
      <c r="A20" s="186"/>
      <c r="B20" s="187"/>
      <c r="C20" s="186"/>
      <c r="D20" s="183"/>
      <c r="E20" s="183"/>
      <c r="F20" s="183"/>
      <c r="G20" s="183"/>
      <c r="H20" s="183"/>
    </row>
    <row r="21" spans="1:8" x14ac:dyDescent="0.2">
      <c r="A21" s="59">
        <v>1</v>
      </c>
      <c r="B21" s="59">
        <v>2</v>
      </c>
      <c r="C21" s="59">
        <v>3</v>
      </c>
      <c r="D21" s="59">
        <v>4</v>
      </c>
      <c r="E21" s="59">
        <v>5</v>
      </c>
      <c r="F21" s="59">
        <v>6</v>
      </c>
      <c r="G21" s="59">
        <v>7</v>
      </c>
      <c r="H21" s="59">
        <v>8</v>
      </c>
    </row>
    <row r="22" spans="1:8" ht="19.7" customHeight="1" x14ac:dyDescent="0.2">
      <c r="A22" s="180" t="s">
        <v>61</v>
      </c>
      <c r="B22" s="181"/>
      <c r="C22" s="181"/>
      <c r="D22" s="181"/>
      <c r="E22" s="181"/>
      <c r="F22" s="181"/>
      <c r="G22" s="181"/>
      <c r="H22" s="181"/>
    </row>
    <row r="23" spans="1:8" ht="25.5" x14ac:dyDescent="0.2">
      <c r="A23" s="60">
        <v>1</v>
      </c>
      <c r="B23" s="61" t="s">
        <v>206</v>
      </c>
      <c r="C23" s="61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7"/>
      <c r="B24" s="158"/>
      <c r="C24" s="158" t="s">
        <v>62</v>
      </c>
      <c r="D24" s="159">
        <f>SUM(D23:D23)</f>
        <v>0</v>
      </c>
      <c r="E24" s="159">
        <f>SUM(E23:E23)</f>
        <v>0</v>
      </c>
      <c r="F24" s="159">
        <f>SUM(F23:F23)</f>
        <v>0</v>
      </c>
      <c r="G24" s="159">
        <f>SUM(G23:G23)</f>
        <v>0</v>
      </c>
      <c r="H24" s="159">
        <f>SUM(D24:G24)</f>
        <v>0</v>
      </c>
    </row>
    <row r="25" spans="1:8" ht="19.7" customHeight="1" x14ac:dyDescent="0.2">
      <c r="A25" s="179" t="s">
        <v>63</v>
      </c>
      <c r="B25" s="182"/>
      <c r="C25" s="182"/>
      <c r="D25" s="182"/>
      <c r="E25" s="182"/>
      <c r="F25" s="182"/>
      <c r="G25" s="182"/>
      <c r="H25" s="182"/>
    </row>
    <row r="26" spans="1:8" ht="25.5" x14ac:dyDescent="0.2">
      <c r="A26" s="157">
        <v>2</v>
      </c>
      <c r="B26" s="158" t="s">
        <v>207</v>
      </c>
      <c r="C26" s="158" t="s">
        <v>39</v>
      </c>
      <c r="D26" s="159">
        <f>'Объектный сметный расчет 2-12'!D27</f>
        <v>139.85917777777777</v>
      </c>
      <c r="E26" s="159">
        <f>'Объектный сметный расчет 2-12'!E27</f>
        <v>0</v>
      </c>
      <c r="F26" s="159">
        <f>'Объектный сметный расчет 2-12'!F27</f>
        <v>25.557955555555555</v>
      </c>
      <c r="G26" s="159">
        <f>'Объектный сметный расчет 2-12'!G27</f>
        <v>0</v>
      </c>
      <c r="H26" s="159">
        <f>SUM(D26:G26)</f>
        <v>165.41713333333334</v>
      </c>
    </row>
    <row r="27" spans="1:8" ht="12" hidden="1" customHeight="1" x14ac:dyDescent="0.2">
      <c r="A27" s="157"/>
      <c r="B27" s="158"/>
      <c r="C27" s="160" t="s">
        <v>64</v>
      </c>
      <c r="D27" s="161"/>
      <c r="E27" s="161"/>
      <c r="F27" s="161">
        <f>'[1]02-01'!F46</f>
        <v>0</v>
      </c>
      <c r="G27" s="161"/>
      <c r="H27" s="161">
        <f>F27</f>
        <v>0</v>
      </c>
    </row>
    <row r="28" spans="1:8" hidden="1" x14ac:dyDescent="0.2">
      <c r="A28" s="157"/>
      <c r="B28" s="158"/>
      <c r="C28" s="158"/>
      <c r="D28" s="159"/>
      <c r="E28" s="159"/>
      <c r="F28" s="159"/>
      <c r="G28" s="159"/>
      <c r="H28" s="159"/>
    </row>
    <row r="29" spans="1:8" hidden="1" x14ac:dyDescent="0.2">
      <c r="A29" s="157"/>
      <c r="B29" s="158"/>
      <c r="C29" s="158"/>
      <c r="D29" s="159"/>
      <c r="E29" s="159"/>
      <c r="F29" s="159"/>
      <c r="G29" s="159"/>
      <c r="H29" s="159"/>
    </row>
    <row r="30" spans="1:8" hidden="1" x14ac:dyDescent="0.2">
      <c r="A30" s="157"/>
      <c r="B30" s="158"/>
      <c r="C30" s="158"/>
      <c r="D30" s="159"/>
      <c r="E30" s="159"/>
      <c r="F30" s="159"/>
      <c r="G30" s="159"/>
      <c r="H30" s="159"/>
    </row>
    <row r="31" spans="1:8" hidden="1" x14ac:dyDescent="0.2">
      <c r="A31" s="157"/>
      <c r="B31" s="158"/>
      <c r="C31" s="158"/>
      <c r="D31" s="159"/>
      <c r="E31" s="159"/>
      <c r="F31" s="159"/>
      <c r="G31" s="159"/>
      <c r="H31" s="159"/>
    </row>
    <row r="32" spans="1:8" hidden="1" x14ac:dyDescent="0.2">
      <c r="A32" s="157"/>
      <c r="B32" s="158"/>
      <c r="C32" s="160"/>
      <c r="D32" s="161"/>
      <c r="E32" s="161"/>
      <c r="F32" s="161"/>
      <c r="G32" s="161"/>
      <c r="H32" s="161"/>
    </row>
    <row r="33" spans="1:8" hidden="1" x14ac:dyDescent="0.2">
      <c r="A33" s="157"/>
      <c r="B33" s="158"/>
      <c r="C33" s="158"/>
      <c r="D33" s="159"/>
      <c r="E33" s="159"/>
      <c r="F33" s="159"/>
      <c r="G33" s="159"/>
      <c r="H33" s="159"/>
    </row>
    <row r="34" spans="1:8" hidden="1" x14ac:dyDescent="0.2">
      <c r="A34" s="157"/>
      <c r="B34" s="158"/>
      <c r="C34" s="158"/>
      <c r="D34" s="159"/>
      <c r="E34" s="159"/>
      <c r="F34" s="159"/>
      <c r="G34" s="159"/>
      <c r="H34" s="159"/>
    </row>
    <row r="35" spans="1:8" ht="25.5" x14ac:dyDescent="0.2">
      <c r="A35" s="157"/>
      <c r="B35" s="158"/>
      <c r="C35" s="158" t="s">
        <v>65</v>
      </c>
      <c r="D35" s="159">
        <f>D26</f>
        <v>139.85917777777777</v>
      </c>
      <c r="E35" s="159">
        <f>E26</f>
        <v>0</v>
      </c>
      <c r="F35" s="159">
        <f>F26</f>
        <v>25.557955555555555</v>
      </c>
      <c r="G35" s="159">
        <f>G26</f>
        <v>0</v>
      </c>
      <c r="H35" s="159">
        <f>SUM(D35:G35)</f>
        <v>165.41713333333334</v>
      </c>
    </row>
    <row r="36" spans="1:8" ht="19.7" hidden="1" customHeight="1" x14ac:dyDescent="0.2">
      <c r="A36" s="179" t="s">
        <v>66</v>
      </c>
      <c r="B36" s="182"/>
      <c r="C36" s="182"/>
      <c r="D36" s="182"/>
      <c r="E36" s="182"/>
      <c r="F36" s="182"/>
      <c r="G36" s="182"/>
      <c r="H36" s="182"/>
    </row>
    <row r="37" spans="1:8" hidden="1" x14ac:dyDescent="0.2">
      <c r="A37" s="157"/>
      <c r="B37" s="158"/>
      <c r="C37" s="158"/>
      <c r="D37" s="159"/>
      <c r="E37" s="159"/>
      <c r="F37" s="159"/>
      <c r="G37" s="159"/>
      <c r="H37" s="159"/>
    </row>
    <row r="38" spans="1:8" hidden="1" x14ac:dyDescent="0.2">
      <c r="A38" s="157"/>
      <c r="B38" s="158"/>
      <c r="C38" s="158"/>
      <c r="D38" s="159"/>
      <c r="E38" s="159"/>
      <c r="F38" s="159"/>
      <c r="G38" s="159"/>
      <c r="H38" s="159"/>
    </row>
    <row r="39" spans="1:8" hidden="1" x14ac:dyDescent="0.2">
      <c r="A39" s="157"/>
      <c r="B39" s="158"/>
      <c r="C39" s="158"/>
      <c r="D39" s="159"/>
      <c r="E39" s="159"/>
      <c r="F39" s="159"/>
      <c r="G39" s="159"/>
      <c r="H39" s="159"/>
    </row>
    <row r="40" spans="1:8" hidden="1" x14ac:dyDescent="0.2">
      <c r="A40" s="157"/>
      <c r="B40" s="158"/>
      <c r="C40" s="158"/>
      <c r="D40" s="159"/>
      <c r="E40" s="159"/>
      <c r="F40" s="159"/>
      <c r="G40" s="159"/>
      <c r="H40" s="159"/>
    </row>
    <row r="41" spans="1:8" hidden="1" x14ac:dyDescent="0.2">
      <c r="A41" s="157"/>
      <c r="B41" s="158"/>
      <c r="C41" s="158"/>
      <c r="D41" s="159"/>
      <c r="E41" s="159"/>
      <c r="F41" s="159"/>
      <c r="G41" s="159"/>
      <c r="H41" s="159"/>
    </row>
    <row r="42" spans="1:8" hidden="1" x14ac:dyDescent="0.2">
      <c r="A42" s="157"/>
      <c r="B42" s="158"/>
      <c r="C42" s="158"/>
      <c r="D42" s="159"/>
      <c r="E42" s="159"/>
      <c r="F42" s="159"/>
      <c r="G42" s="159"/>
      <c r="H42" s="159"/>
    </row>
    <row r="43" spans="1:8" hidden="1" x14ac:dyDescent="0.2">
      <c r="A43" s="157"/>
      <c r="B43" s="158"/>
      <c r="C43" s="158"/>
      <c r="D43" s="159"/>
      <c r="E43" s="159"/>
      <c r="F43" s="159"/>
      <c r="G43" s="159"/>
      <c r="H43" s="159"/>
    </row>
    <row r="44" spans="1:8" hidden="1" x14ac:dyDescent="0.2">
      <c r="A44" s="157"/>
      <c r="B44" s="158"/>
      <c r="C44" s="158"/>
      <c r="D44" s="159"/>
      <c r="E44" s="159"/>
      <c r="F44" s="159"/>
      <c r="G44" s="159"/>
      <c r="H44" s="159"/>
    </row>
    <row r="45" spans="1:8" hidden="1" x14ac:dyDescent="0.2">
      <c r="A45" s="157"/>
      <c r="B45" s="158"/>
      <c r="C45" s="158"/>
      <c r="D45" s="159"/>
      <c r="E45" s="159"/>
      <c r="F45" s="159"/>
      <c r="G45" s="159"/>
      <c r="H45" s="159"/>
    </row>
    <row r="46" spans="1:8" hidden="1" x14ac:dyDescent="0.2">
      <c r="A46" s="157"/>
      <c r="B46" s="158"/>
      <c r="C46" s="158"/>
      <c r="D46" s="159"/>
      <c r="E46" s="159"/>
      <c r="F46" s="159"/>
      <c r="G46" s="159"/>
      <c r="H46" s="159"/>
    </row>
    <row r="47" spans="1:8" hidden="1" x14ac:dyDescent="0.2">
      <c r="A47" s="157"/>
      <c r="B47" s="158"/>
      <c r="C47" s="158"/>
      <c r="D47" s="159"/>
      <c r="E47" s="159"/>
      <c r="F47" s="159"/>
      <c r="G47" s="159"/>
      <c r="H47" s="159"/>
    </row>
    <row r="48" spans="1:8" ht="25.5" hidden="1" x14ac:dyDescent="0.2">
      <c r="A48" s="157"/>
      <c r="B48" s="158"/>
      <c r="C48" s="158" t="s">
        <v>67</v>
      </c>
      <c r="D48" s="159">
        <f>SUM(D37:D47)</f>
        <v>0</v>
      </c>
      <c r="E48" s="159">
        <f>SUM(E37:E47)</f>
        <v>0</v>
      </c>
      <c r="F48" s="159">
        <f>SUM(F37:F47)</f>
        <v>0</v>
      </c>
      <c r="G48" s="159">
        <f>SUM(G37:G47)</f>
        <v>0</v>
      </c>
      <c r="H48" s="159">
        <f>SUM(D48:G48)</f>
        <v>0</v>
      </c>
    </row>
    <row r="49" spans="1:8" ht="18.75" hidden="1" customHeight="1" x14ac:dyDescent="0.2">
      <c r="A49" s="179" t="s">
        <v>68</v>
      </c>
      <c r="B49" s="182"/>
      <c r="C49" s="182"/>
      <c r="D49" s="182"/>
      <c r="E49" s="182"/>
      <c r="F49" s="182"/>
      <c r="G49" s="182"/>
      <c r="H49" s="182"/>
    </row>
    <row r="50" spans="1:8" hidden="1" x14ac:dyDescent="0.2">
      <c r="A50" s="157"/>
      <c r="B50" s="158"/>
      <c r="C50" s="158"/>
      <c r="D50" s="159"/>
      <c r="E50" s="159"/>
      <c r="F50" s="159"/>
      <c r="G50" s="159"/>
      <c r="H50" s="159"/>
    </row>
    <row r="51" spans="1:8" hidden="1" x14ac:dyDescent="0.2">
      <c r="A51" s="157"/>
      <c r="B51" s="158"/>
      <c r="C51" s="158"/>
      <c r="D51" s="159"/>
      <c r="E51" s="159"/>
      <c r="F51" s="159"/>
      <c r="G51" s="159"/>
      <c r="H51" s="159"/>
    </row>
    <row r="52" spans="1:8" hidden="1" x14ac:dyDescent="0.2">
      <c r="A52" s="157"/>
      <c r="B52" s="158"/>
      <c r="C52" s="158"/>
      <c r="D52" s="159"/>
      <c r="E52" s="159"/>
      <c r="F52" s="159"/>
      <c r="G52" s="159"/>
      <c r="H52" s="159"/>
    </row>
    <row r="53" spans="1:8" ht="38.25" hidden="1" x14ac:dyDescent="0.2">
      <c r="A53" s="157"/>
      <c r="B53" s="158"/>
      <c r="C53" s="158" t="s">
        <v>69</v>
      </c>
      <c r="D53" s="159">
        <f>SUM(D50:D52)</f>
        <v>0</v>
      </c>
      <c r="E53" s="159">
        <f>SUM(E50:E52)</f>
        <v>0</v>
      </c>
      <c r="F53" s="159">
        <f>SUM(F50:F52)</f>
        <v>0</v>
      </c>
      <c r="G53" s="159">
        <f>SUM(G50:G52)</f>
        <v>0</v>
      </c>
      <c r="H53" s="159">
        <f>SUM(D53:G53)</f>
        <v>0</v>
      </c>
    </row>
    <row r="54" spans="1:8" ht="19.7" hidden="1" customHeight="1" x14ac:dyDescent="0.2">
      <c r="A54" s="179" t="s">
        <v>70</v>
      </c>
      <c r="B54" s="182"/>
      <c r="C54" s="182"/>
      <c r="D54" s="182"/>
      <c r="E54" s="182"/>
      <c r="F54" s="182"/>
      <c r="G54" s="182"/>
      <c r="H54" s="182"/>
    </row>
    <row r="55" spans="1:8" hidden="1" x14ac:dyDescent="0.2">
      <c r="A55" s="157"/>
      <c r="B55" s="158"/>
      <c r="C55" s="158"/>
      <c r="D55" s="159"/>
      <c r="E55" s="159"/>
      <c r="F55" s="159"/>
      <c r="G55" s="159"/>
      <c r="H55" s="159"/>
    </row>
    <row r="56" spans="1:8" hidden="1" x14ac:dyDescent="0.2">
      <c r="A56" s="157"/>
      <c r="B56" s="158"/>
      <c r="C56" s="158"/>
      <c r="D56" s="159"/>
      <c r="E56" s="159"/>
      <c r="F56" s="159"/>
      <c r="G56" s="159"/>
      <c r="H56" s="159"/>
    </row>
    <row r="57" spans="1:8" ht="25.5" hidden="1" x14ac:dyDescent="0.2">
      <c r="A57" s="157"/>
      <c r="B57" s="158"/>
      <c r="C57" s="158" t="s">
        <v>71</v>
      </c>
      <c r="D57" s="159">
        <f>SUM(D55:D56)</f>
        <v>0</v>
      </c>
      <c r="E57" s="159">
        <f>SUM(E55:E56)</f>
        <v>0</v>
      </c>
      <c r="F57" s="159">
        <f>SUM(F55:F56)</f>
        <v>0</v>
      </c>
      <c r="G57" s="159">
        <f>SUM(G55:G56)</f>
        <v>0</v>
      </c>
      <c r="H57" s="159">
        <f t="shared" ref="H57:H64" si="0">SUM(D57:G57)</f>
        <v>0</v>
      </c>
    </row>
    <row r="58" spans="1:8" x14ac:dyDescent="0.2">
      <c r="A58" s="157"/>
      <c r="B58" s="158"/>
      <c r="C58" s="158" t="s">
        <v>72</v>
      </c>
      <c r="D58" s="159">
        <f>D35+D24</f>
        <v>139.85917777777777</v>
      </c>
      <c r="E58" s="159">
        <f>E35+E24</f>
        <v>0</v>
      </c>
      <c r="F58" s="159">
        <f>F35+F24</f>
        <v>25.557955555555555</v>
      </c>
      <c r="G58" s="159">
        <f>G35+G24</f>
        <v>0</v>
      </c>
      <c r="H58" s="159">
        <f>H35+H24</f>
        <v>165.41713333333334</v>
      </c>
    </row>
    <row r="59" spans="1:8" hidden="1" x14ac:dyDescent="0.2">
      <c r="A59" s="157"/>
      <c r="B59" s="158"/>
      <c r="C59" s="160" t="s">
        <v>73</v>
      </c>
      <c r="D59" s="159"/>
      <c r="E59" s="159"/>
      <c r="F59" s="159"/>
      <c r="G59" s="159"/>
      <c r="H59" s="159"/>
    </row>
    <row r="60" spans="1:8" hidden="1" x14ac:dyDescent="0.2">
      <c r="A60" s="157"/>
      <c r="B60" s="158"/>
      <c r="C60" s="160" t="s">
        <v>74</v>
      </c>
      <c r="D60" s="161" t="e">
        <f>D23+#REF!+#REF!++D26+D31+D48+D53+D57</f>
        <v>#REF!</v>
      </c>
      <c r="E60" s="161" t="e">
        <f>E23+#REF!+#REF!++E26+E31+E48+E53+E57</f>
        <v>#REF!</v>
      </c>
      <c r="F60" s="161" t="e">
        <f>F23+#REF!+#REF!++F26+F31+F48+F53+F57</f>
        <v>#REF!</v>
      </c>
      <c r="G60" s="161" t="e">
        <f>G23+#REF!+#REF!++G26+G31+G48+G53+G57</f>
        <v>#REF!</v>
      </c>
      <c r="H60" s="161" t="e">
        <f t="shared" si="0"/>
        <v>#REF!</v>
      </c>
    </row>
    <row r="61" spans="1:8" hidden="1" x14ac:dyDescent="0.2">
      <c r="A61" s="157"/>
      <c r="B61" s="158"/>
      <c r="C61" s="160" t="s">
        <v>75</v>
      </c>
      <c r="D61" s="161" t="e">
        <f>D28+#REF!</f>
        <v>#REF!</v>
      </c>
      <c r="E61" s="161" t="e">
        <f>E28+#REF!</f>
        <v>#REF!</v>
      </c>
      <c r="F61" s="161" t="e">
        <f>F28+#REF!</f>
        <v>#REF!</v>
      </c>
      <c r="G61" s="161" t="e">
        <f>G28+#REF!</f>
        <v>#REF!</v>
      </c>
      <c r="H61" s="161" t="e">
        <f t="shared" si="0"/>
        <v>#REF!</v>
      </c>
    </row>
    <row r="62" spans="1:8" hidden="1" x14ac:dyDescent="0.2">
      <c r="A62" s="157"/>
      <c r="B62" s="158"/>
      <c r="C62" s="160" t="s">
        <v>76</v>
      </c>
      <c r="D62" s="161">
        <f>D33+D34</f>
        <v>0</v>
      </c>
      <c r="E62" s="161">
        <f>E33+E34</f>
        <v>0</v>
      </c>
      <c r="F62" s="161">
        <f>F33+F34</f>
        <v>0</v>
      </c>
      <c r="G62" s="161">
        <f>G33+G34</f>
        <v>0</v>
      </c>
      <c r="H62" s="161">
        <f>SUM(D62:G62)</f>
        <v>0</v>
      </c>
    </row>
    <row r="63" spans="1:8" hidden="1" x14ac:dyDescent="0.2">
      <c r="A63" s="157"/>
      <c r="B63" s="158"/>
      <c r="C63" s="160" t="s">
        <v>77</v>
      </c>
      <c r="D63" s="161">
        <f>D29</f>
        <v>0</v>
      </c>
      <c r="E63" s="161">
        <f>E29</f>
        <v>0</v>
      </c>
      <c r="F63" s="161">
        <f>F29</f>
        <v>0</v>
      </c>
      <c r="G63" s="161">
        <f>G29</f>
        <v>0</v>
      </c>
      <c r="H63" s="161">
        <f>SUM(D63:G63)</f>
        <v>0</v>
      </c>
    </row>
    <row r="64" spans="1:8" hidden="1" x14ac:dyDescent="0.2">
      <c r="A64" s="157"/>
      <c r="B64" s="158"/>
      <c r="C64" s="160" t="s">
        <v>78</v>
      </c>
      <c r="D64" s="161" t="e">
        <f>#REF!++D30</f>
        <v>#REF!</v>
      </c>
      <c r="E64" s="161" t="e">
        <f>#REF!++E30</f>
        <v>#REF!</v>
      </c>
      <c r="F64" s="161" t="e">
        <f>#REF!++F30</f>
        <v>#REF!</v>
      </c>
      <c r="G64" s="161" t="e">
        <f>#REF!++G30</f>
        <v>#REF!</v>
      </c>
      <c r="H64" s="161" t="e">
        <f t="shared" si="0"/>
        <v>#REF!</v>
      </c>
    </row>
    <row r="65" spans="1:8" ht="19.7" customHeight="1" x14ac:dyDescent="0.2">
      <c r="A65" s="179" t="s">
        <v>18</v>
      </c>
      <c r="B65" s="182"/>
      <c r="C65" s="182"/>
      <c r="D65" s="182"/>
      <c r="E65" s="182"/>
      <c r="F65" s="182"/>
      <c r="G65" s="182"/>
      <c r="H65" s="182"/>
    </row>
    <row r="66" spans="1:8" ht="25.5" x14ac:dyDescent="0.2">
      <c r="A66" s="157">
        <v>3</v>
      </c>
      <c r="B66" s="162" t="s">
        <v>209</v>
      </c>
      <c r="C66" s="163" t="s">
        <v>210</v>
      </c>
      <c r="D66" s="159">
        <f>D58*3.9%*0.8</f>
        <v>4.3636063466666668</v>
      </c>
      <c r="E66" s="159">
        <f>E58*0.025</f>
        <v>0</v>
      </c>
      <c r="F66" s="159"/>
      <c r="G66" s="159"/>
      <c r="H66" s="159">
        <f>SUM(D66:G66)</f>
        <v>4.3636063466666668</v>
      </c>
    </row>
    <row r="67" spans="1:8" ht="25.5" hidden="1" x14ac:dyDescent="0.2">
      <c r="A67" s="157">
        <v>30</v>
      </c>
      <c r="B67" s="158" t="s">
        <v>79</v>
      </c>
      <c r="C67" s="158" t="s">
        <v>80</v>
      </c>
      <c r="D67" s="159" t="e">
        <f>D61*2.5%*0.8</f>
        <v>#REF!</v>
      </c>
      <c r="E67" s="159" t="e">
        <f>E61*2.5%*0.8</f>
        <v>#REF!</v>
      </c>
      <c r="F67" s="159"/>
      <c r="G67" s="159"/>
      <c r="H67" s="159" t="e">
        <f>SUM(D67:G67)</f>
        <v>#REF!</v>
      </c>
    </row>
    <row r="68" spans="1:8" ht="25.5" hidden="1" x14ac:dyDescent="0.2">
      <c r="A68" s="157">
        <v>31</v>
      </c>
      <c r="B68" s="158" t="s">
        <v>79</v>
      </c>
      <c r="C68" s="158" t="s">
        <v>81</v>
      </c>
      <c r="D68" s="159">
        <f>D62*2.5%*0.8</f>
        <v>0</v>
      </c>
      <c r="E68" s="159">
        <f>E62*2.5%*0.8</f>
        <v>0</v>
      </c>
      <c r="F68" s="159"/>
      <c r="G68" s="159"/>
      <c r="H68" s="159">
        <f>SUM(D68:G68)</f>
        <v>0</v>
      </c>
    </row>
    <row r="69" spans="1:8" ht="25.5" hidden="1" x14ac:dyDescent="0.2">
      <c r="A69" s="157">
        <v>32</v>
      </c>
      <c r="B69" s="158" t="s">
        <v>82</v>
      </c>
      <c r="C69" s="158" t="s">
        <v>83</v>
      </c>
      <c r="D69" s="159">
        <f>D63*3.3%*0.8</f>
        <v>0</v>
      </c>
      <c r="E69" s="159">
        <f>E63*3.3%*0.8</f>
        <v>0</v>
      </c>
      <c r="F69" s="159"/>
      <c r="G69" s="159"/>
      <c r="H69" s="159">
        <f>SUM(D69:G69)</f>
        <v>0</v>
      </c>
    </row>
    <row r="70" spans="1:8" ht="25.5" hidden="1" x14ac:dyDescent="0.2">
      <c r="A70" s="157">
        <v>33</v>
      </c>
      <c r="B70" s="158" t="s">
        <v>82</v>
      </c>
      <c r="C70" s="158" t="s">
        <v>84</v>
      </c>
      <c r="D70" s="159" t="e">
        <f>D64*3.3%*0.8</f>
        <v>#REF!</v>
      </c>
      <c r="E70" s="159" t="e">
        <f>E64*3.3%*0.8</f>
        <v>#REF!</v>
      </c>
      <c r="F70" s="159"/>
      <c r="G70" s="159"/>
      <c r="H70" s="159" t="e">
        <f>SUM(D70:G70)</f>
        <v>#REF!</v>
      </c>
    </row>
    <row r="71" spans="1:8" ht="25.5" x14ac:dyDescent="0.2">
      <c r="A71" s="157"/>
      <c r="B71" s="158"/>
      <c r="C71" s="158" t="s">
        <v>85</v>
      </c>
      <c r="D71" s="159">
        <f>D66</f>
        <v>4.3636063466666668</v>
      </c>
      <c r="E71" s="159">
        <f>E66</f>
        <v>0</v>
      </c>
      <c r="F71" s="159">
        <f>F66</f>
        <v>0</v>
      </c>
      <c r="G71" s="159">
        <f>G66</f>
        <v>0</v>
      </c>
      <c r="H71" s="159">
        <f>H66</f>
        <v>4.3636063466666668</v>
      </c>
    </row>
    <row r="72" spans="1:8" x14ac:dyDescent="0.2">
      <c r="A72" s="157"/>
      <c r="B72" s="158"/>
      <c r="C72" s="158" t="s">
        <v>19</v>
      </c>
      <c r="D72" s="159">
        <f>D58+D71</f>
        <v>144.22278412444444</v>
      </c>
      <c r="E72" s="159">
        <f>E58+E71</f>
        <v>0</v>
      </c>
      <c r="F72" s="159">
        <f>F58+F71</f>
        <v>25.557955555555555</v>
      </c>
      <c r="G72" s="159">
        <f>G58+G71</f>
        <v>0</v>
      </c>
      <c r="H72" s="159">
        <f>SUM(D72:G72)</f>
        <v>169.78073968000001</v>
      </c>
    </row>
    <row r="73" spans="1:8" hidden="1" x14ac:dyDescent="0.2">
      <c r="A73" s="157"/>
      <c r="B73" s="158"/>
      <c r="C73" s="160" t="s">
        <v>73</v>
      </c>
      <c r="D73" s="159"/>
      <c r="E73" s="159"/>
      <c r="F73" s="159"/>
      <c r="G73" s="159"/>
      <c r="H73" s="159"/>
    </row>
    <row r="74" spans="1:8" hidden="1" x14ac:dyDescent="0.2">
      <c r="A74" s="157"/>
      <c r="B74" s="158"/>
      <c r="C74" s="160" t="s">
        <v>74</v>
      </c>
      <c r="D74" s="161" t="e">
        <f t="shared" ref="D74:G78" si="1">D60+D66</f>
        <v>#REF!</v>
      </c>
      <c r="E74" s="161" t="e">
        <f t="shared" si="1"/>
        <v>#REF!</v>
      </c>
      <c r="F74" s="161" t="e">
        <f t="shared" si="1"/>
        <v>#REF!</v>
      </c>
      <c r="G74" s="161" t="e">
        <f t="shared" si="1"/>
        <v>#REF!</v>
      </c>
      <c r="H74" s="161" t="e">
        <f>SUM(D74:G74)</f>
        <v>#REF!</v>
      </c>
    </row>
    <row r="75" spans="1:8" hidden="1" x14ac:dyDescent="0.2">
      <c r="A75" s="157"/>
      <c r="B75" s="158"/>
      <c r="C75" s="160" t="s">
        <v>75</v>
      </c>
      <c r="D75" s="161" t="e">
        <f>D61+D67</f>
        <v>#REF!</v>
      </c>
      <c r="E75" s="161" t="e">
        <f t="shared" si="1"/>
        <v>#REF!</v>
      </c>
      <c r="F75" s="161" t="e">
        <f t="shared" si="1"/>
        <v>#REF!</v>
      </c>
      <c r="G75" s="161" t="e">
        <f t="shared" si="1"/>
        <v>#REF!</v>
      </c>
      <c r="H75" s="161" t="e">
        <f>SUM(D75:G75)</f>
        <v>#REF!</v>
      </c>
    </row>
    <row r="76" spans="1:8" hidden="1" x14ac:dyDescent="0.2">
      <c r="A76" s="157"/>
      <c r="B76" s="158"/>
      <c r="C76" s="160" t="s">
        <v>76</v>
      </c>
      <c r="D76" s="161">
        <f t="shared" si="1"/>
        <v>0</v>
      </c>
      <c r="E76" s="161">
        <f t="shared" si="1"/>
        <v>0</v>
      </c>
      <c r="F76" s="161">
        <f t="shared" si="1"/>
        <v>0</v>
      </c>
      <c r="G76" s="161">
        <f t="shared" si="1"/>
        <v>0</v>
      </c>
      <c r="H76" s="161">
        <f>SUM(D76:G76)</f>
        <v>0</v>
      </c>
    </row>
    <row r="77" spans="1:8" hidden="1" x14ac:dyDescent="0.2">
      <c r="A77" s="157"/>
      <c r="B77" s="158"/>
      <c r="C77" s="160" t="s">
        <v>77</v>
      </c>
      <c r="D77" s="161">
        <f t="shared" si="1"/>
        <v>0</v>
      </c>
      <c r="E77" s="161">
        <f t="shared" si="1"/>
        <v>0</v>
      </c>
      <c r="F77" s="161">
        <f t="shared" si="1"/>
        <v>0</v>
      </c>
      <c r="G77" s="161">
        <f t="shared" si="1"/>
        <v>0</v>
      </c>
      <c r="H77" s="161">
        <f>SUM(D77:G77)</f>
        <v>0</v>
      </c>
    </row>
    <row r="78" spans="1:8" hidden="1" x14ac:dyDescent="0.2">
      <c r="A78" s="157"/>
      <c r="B78" s="158"/>
      <c r="C78" s="160" t="s">
        <v>78</v>
      </c>
      <c r="D78" s="161" t="e">
        <f t="shared" si="1"/>
        <v>#REF!</v>
      </c>
      <c r="E78" s="161" t="e">
        <f t="shared" si="1"/>
        <v>#REF!</v>
      </c>
      <c r="F78" s="161" t="e">
        <f t="shared" si="1"/>
        <v>#REF!</v>
      </c>
      <c r="G78" s="161" t="e">
        <f t="shared" si="1"/>
        <v>#REF!</v>
      </c>
      <c r="H78" s="161" t="e">
        <f>SUM(D78:G78)</f>
        <v>#REF!</v>
      </c>
    </row>
    <row r="79" spans="1:8" ht="19.7" customHeight="1" x14ac:dyDescent="0.2">
      <c r="A79" s="179" t="s">
        <v>20</v>
      </c>
      <c r="B79" s="179"/>
      <c r="C79" s="179"/>
      <c r="D79" s="179"/>
      <c r="E79" s="179"/>
      <c r="F79" s="179"/>
      <c r="G79" s="179"/>
      <c r="H79" s="179"/>
    </row>
    <row r="80" spans="1:8" ht="25.5" x14ac:dyDescent="0.2">
      <c r="A80" s="157">
        <v>4</v>
      </c>
      <c r="B80" s="162" t="s">
        <v>211</v>
      </c>
      <c r="C80" s="163" t="s">
        <v>212</v>
      </c>
      <c r="D80" s="159">
        <f>D72*2.1%*1.2</f>
        <v>3.634414159936</v>
      </c>
      <c r="E80" s="159">
        <f>E72*3.19%</f>
        <v>0</v>
      </c>
      <c r="F80" s="159"/>
      <c r="G80" s="159"/>
      <c r="H80" s="159">
        <f>SUM(D80:G80)</f>
        <v>3.634414159936</v>
      </c>
    </row>
    <row r="81" spans="1:8" ht="25.5" x14ac:dyDescent="0.2">
      <c r="A81" s="157">
        <v>5</v>
      </c>
      <c r="B81" s="158" t="s">
        <v>213</v>
      </c>
      <c r="C81" s="164" t="s">
        <v>214</v>
      </c>
      <c r="D81" s="159"/>
      <c r="E81" s="159"/>
      <c r="F81" s="159"/>
      <c r="G81" s="159">
        <f>D72*2.13%</f>
        <v>3.0719453018506666</v>
      </c>
      <c r="H81" s="159">
        <f>SUM(D81:G81)</f>
        <v>3.0719453018506666</v>
      </c>
    </row>
    <row r="82" spans="1:8" x14ac:dyDescent="0.2">
      <c r="A82" s="157"/>
      <c r="B82" s="158"/>
      <c r="C82" s="158" t="s">
        <v>86</v>
      </c>
      <c r="D82" s="159">
        <f>SUM(D80:D81)</f>
        <v>3.634414159936</v>
      </c>
      <c r="E82" s="159">
        <f>SUM(E80:E81)</f>
        <v>0</v>
      </c>
      <c r="F82" s="159">
        <f>SUM(F80:F81)</f>
        <v>0</v>
      </c>
      <c r="G82" s="159">
        <f>SUM(G80:G81)</f>
        <v>3.0719453018506666</v>
      </c>
      <c r="H82" s="159">
        <f>SUM(D82:G82)</f>
        <v>6.7063594617866666</v>
      </c>
    </row>
    <row r="83" spans="1:8" x14ac:dyDescent="0.2">
      <c r="A83" s="157"/>
      <c r="B83" s="158"/>
      <c r="C83" s="158" t="s">
        <v>11</v>
      </c>
      <c r="D83" s="159">
        <f>D72+D82</f>
        <v>147.85719828438044</v>
      </c>
      <c r="E83" s="159">
        <f>E72+E82</f>
        <v>0</v>
      </c>
      <c r="F83" s="159">
        <f>F72+F82</f>
        <v>25.557955555555555</v>
      </c>
      <c r="G83" s="159">
        <f>G72+G82</f>
        <v>3.0719453018506666</v>
      </c>
      <c r="H83" s="159">
        <f>SUM(D83:G83)</f>
        <v>176.48709914178667</v>
      </c>
    </row>
    <row r="84" spans="1:8" ht="19.7" customHeight="1" x14ac:dyDescent="0.2">
      <c r="A84" s="179" t="s">
        <v>87</v>
      </c>
      <c r="B84" s="179"/>
      <c r="C84" s="179"/>
      <c r="D84" s="179"/>
      <c r="E84" s="179"/>
      <c r="F84" s="179"/>
      <c r="G84" s="179"/>
      <c r="H84" s="179"/>
    </row>
    <row r="85" spans="1:8" ht="39" customHeight="1" x14ac:dyDescent="0.2">
      <c r="A85" s="157">
        <v>6</v>
      </c>
      <c r="B85" s="158" t="s">
        <v>88</v>
      </c>
      <c r="C85" s="158" t="s">
        <v>119</v>
      </c>
      <c r="D85" s="159"/>
      <c r="E85" s="159"/>
      <c r="F85" s="159"/>
      <c r="G85" s="159">
        <f>H83*2.14%</f>
        <v>3.7768239216342354</v>
      </c>
      <c r="H85" s="159">
        <f>SUM(D85:G85)</f>
        <v>3.7768239216342354</v>
      </c>
    </row>
    <row r="86" spans="1:8" x14ac:dyDescent="0.2">
      <c r="A86" s="157">
        <v>8</v>
      </c>
      <c r="B86" s="158" t="s">
        <v>215</v>
      </c>
      <c r="C86" s="164" t="s">
        <v>216</v>
      </c>
      <c r="D86" s="159"/>
      <c r="E86" s="159"/>
      <c r="F86" s="159"/>
      <c r="G86" s="159">
        <f>H83*1.3%</f>
        <v>2.2943322888432269</v>
      </c>
      <c r="H86" s="159">
        <f>G86</f>
        <v>2.2943322888432269</v>
      </c>
    </row>
    <row r="87" spans="1:8" ht="25.5" x14ac:dyDescent="0.2">
      <c r="A87" s="157"/>
      <c r="B87" s="158"/>
      <c r="C87" s="158" t="s">
        <v>89</v>
      </c>
      <c r="D87" s="159"/>
      <c r="E87" s="159"/>
      <c r="F87" s="159"/>
      <c r="G87" s="159">
        <f>G85+G86</f>
        <v>6.0711562104774623</v>
      </c>
      <c r="H87" s="159">
        <f>H85+H86</f>
        <v>6.0711562104774623</v>
      </c>
    </row>
    <row r="88" spans="1:8" ht="19.7" customHeight="1" x14ac:dyDescent="0.2">
      <c r="A88" s="179" t="s">
        <v>13</v>
      </c>
      <c r="B88" s="179"/>
      <c r="C88" s="179"/>
      <c r="D88" s="179"/>
      <c r="E88" s="179"/>
      <c r="F88" s="179"/>
      <c r="G88" s="179"/>
      <c r="H88" s="179"/>
    </row>
    <row r="89" spans="1:8" x14ac:dyDescent="0.2">
      <c r="A89" s="157">
        <v>9</v>
      </c>
      <c r="B89" s="158"/>
      <c r="C89" s="158" t="s">
        <v>90</v>
      </c>
      <c r="D89" s="159"/>
      <c r="E89" s="159"/>
      <c r="F89" s="159"/>
      <c r="G89" s="159">
        <f>H83*0.05</f>
        <v>8.8243549570893336</v>
      </c>
      <c r="H89" s="159">
        <f>SUM(D89:G89)</f>
        <v>8.8243549570893336</v>
      </c>
    </row>
    <row r="90" spans="1:8" ht="25.5" hidden="1" x14ac:dyDescent="0.2">
      <c r="A90" s="157">
        <v>10</v>
      </c>
      <c r="B90" s="158" t="s">
        <v>198</v>
      </c>
      <c r="C90" s="158" t="s">
        <v>197</v>
      </c>
      <c r="D90" s="159"/>
      <c r="E90" s="159"/>
      <c r="F90" s="159"/>
      <c r="G90" s="159">
        <v>0</v>
      </c>
      <c r="H90" s="159">
        <f>SUM(D90:G90)</f>
        <v>0</v>
      </c>
    </row>
    <row r="91" spans="1:8" ht="25.5" x14ac:dyDescent="0.2">
      <c r="A91" s="157"/>
      <c r="B91" s="158"/>
      <c r="C91" s="158" t="s">
        <v>91</v>
      </c>
      <c r="D91" s="159"/>
      <c r="E91" s="159"/>
      <c r="F91" s="159"/>
      <c r="G91" s="159">
        <f>SUM(G89:G89)</f>
        <v>8.8243549570893336</v>
      </c>
      <c r="H91" s="159">
        <f>SUM(H89:H89)</f>
        <v>8.8243549570893336</v>
      </c>
    </row>
    <row r="92" spans="1:8" x14ac:dyDescent="0.2">
      <c r="A92" s="157"/>
      <c r="B92" s="158"/>
      <c r="C92" s="158" t="s">
        <v>14</v>
      </c>
      <c r="D92" s="159">
        <f>D83</f>
        <v>147.85719828438044</v>
      </c>
      <c r="E92" s="159">
        <f>E83</f>
        <v>0</v>
      </c>
      <c r="F92" s="159">
        <f>F83</f>
        <v>25.557955555555555</v>
      </c>
      <c r="G92" s="159">
        <f>G87+G83+G91</f>
        <v>17.967456469417463</v>
      </c>
      <c r="H92" s="159">
        <f>SUM(D92:G92)</f>
        <v>191.38261030935348</v>
      </c>
    </row>
    <row r="93" spans="1:8" s="62" customFormat="1" hidden="1" x14ac:dyDescent="0.2">
      <c r="A93" s="165"/>
      <c r="B93" s="160"/>
      <c r="C93" s="160" t="s">
        <v>64</v>
      </c>
      <c r="D93" s="161"/>
      <c r="E93" s="161"/>
      <c r="F93" s="161"/>
      <c r="G93" s="161"/>
      <c r="H93" s="161">
        <f>SUM(D93:G93)</f>
        <v>0</v>
      </c>
    </row>
    <row r="94" spans="1:8" ht="19.7" customHeight="1" x14ac:dyDescent="0.2">
      <c r="A94" s="179" t="s">
        <v>15</v>
      </c>
      <c r="B94" s="179"/>
      <c r="C94" s="179"/>
      <c r="D94" s="179"/>
      <c r="E94" s="179"/>
      <c r="F94" s="179"/>
      <c r="G94" s="179"/>
      <c r="H94" s="179"/>
    </row>
    <row r="95" spans="1:8" x14ac:dyDescent="0.2">
      <c r="A95" s="157">
        <v>10</v>
      </c>
      <c r="B95" s="158" t="s">
        <v>208</v>
      </c>
      <c r="C95" s="158" t="s">
        <v>92</v>
      </c>
      <c r="D95" s="159">
        <f>D92*0.03</f>
        <v>4.4357159485314135</v>
      </c>
      <c r="E95" s="159">
        <f>E92*0.03</f>
        <v>0</v>
      </c>
      <c r="F95" s="159">
        <f>F92*0.03</f>
        <v>0.76673866666666668</v>
      </c>
      <c r="G95" s="159">
        <f>G92*0.03</f>
        <v>0.53902369408252393</v>
      </c>
      <c r="H95" s="159">
        <f>H92*0.03</f>
        <v>5.7414783092806045</v>
      </c>
    </row>
    <row r="96" spans="1:8" x14ac:dyDescent="0.2">
      <c r="A96" s="157"/>
      <c r="B96" s="158"/>
      <c r="C96" s="158" t="s">
        <v>93</v>
      </c>
      <c r="D96" s="159">
        <f>D95</f>
        <v>4.4357159485314135</v>
      </c>
      <c r="E96" s="159">
        <f>E95</f>
        <v>0</v>
      </c>
      <c r="F96" s="159">
        <f>F95</f>
        <v>0.76673866666666668</v>
      </c>
      <c r="G96" s="159">
        <f>G95</f>
        <v>0.53902369408252393</v>
      </c>
      <c r="H96" s="159">
        <f>H95</f>
        <v>5.7414783092806045</v>
      </c>
    </row>
    <row r="97" spans="1:8" x14ac:dyDescent="0.2">
      <c r="A97" s="166"/>
      <c r="B97" s="167"/>
      <c r="C97" s="167" t="s">
        <v>94</v>
      </c>
      <c r="D97" s="168">
        <f>D92+D96</f>
        <v>152.29291423291187</v>
      </c>
      <c r="E97" s="168">
        <f>E92+E96</f>
        <v>0</v>
      </c>
      <c r="F97" s="168">
        <f>F92+F96</f>
        <v>26.32469422222222</v>
      </c>
      <c r="G97" s="168">
        <f>G92+G96</f>
        <v>18.506480163499987</v>
      </c>
      <c r="H97" s="168">
        <f>H92+H96</f>
        <v>197.12408861863409</v>
      </c>
    </row>
    <row r="98" spans="1:8" ht="13.5" hidden="1" x14ac:dyDescent="0.2">
      <c r="A98" s="166"/>
      <c r="B98" s="167"/>
      <c r="C98" s="169" t="s">
        <v>73</v>
      </c>
      <c r="D98" s="168"/>
      <c r="E98" s="168"/>
      <c r="F98" s="168"/>
      <c r="G98" s="168"/>
      <c r="H98" s="168"/>
    </row>
    <row r="99" spans="1:8" ht="13.5" hidden="1" x14ac:dyDescent="0.2">
      <c r="A99" s="166"/>
      <c r="B99" s="167"/>
      <c r="C99" s="169" t="s">
        <v>74</v>
      </c>
      <c r="D99" s="170" t="e">
        <f>(#REF!+D87+D91)*1.03</f>
        <v>#REF!</v>
      </c>
      <c r="E99" s="170" t="e">
        <f>(#REF!+E87+E91)*1.03</f>
        <v>#REF!</v>
      </c>
      <c r="F99" s="170" t="e">
        <f>(#REF!+F87+F91)*1.03</f>
        <v>#REF!</v>
      </c>
      <c r="G99" s="170" t="e">
        <f>(#REF!+G87+G91)*1.03</f>
        <v>#REF!</v>
      </c>
      <c r="H99" s="170" t="e">
        <f>SUM(D99:G99)</f>
        <v>#REF!</v>
      </c>
    </row>
    <row r="100" spans="1:8" ht="13.5" hidden="1" x14ac:dyDescent="0.2">
      <c r="A100" s="166"/>
      <c r="B100" s="167"/>
      <c r="C100" s="169" t="s">
        <v>75</v>
      </c>
      <c r="D100" s="170" t="e">
        <f>#REF!*1.03</f>
        <v>#REF!</v>
      </c>
      <c r="E100" s="170" t="e">
        <f>#REF!*1.03</f>
        <v>#REF!</v>
      </c>
      <c r="F100" s="170" t="e">
        <f>#REF!*1.03</f>
        <v>#REF!</v>
      </c>
      <c r="G100" s="170" t="e">
        <f>#REF!*1.03</f>
        <v>#REF!</v>
      </c>
      <c r="H100" s="170" t="e">
        <f>SUM(D100:G100)</f>
        <v>#REF!</v>
      </c>
    </row>
    <row r="101" spans="1:8" ht="13.5" hidden="1" x14ac:dyDescent="0.2">
      <c r="A101" s="166"/>
      <c r="B101" s="167"/>
      <c r="C101" s="169" t="s">
        <v>76</v>
      </c>
      <c r="D101" s="170" t="e">
        <f>#REF!*1.03</f>
        <v>#REF!</v>
      </c>
      <c r="E101" s="170" t="e">
        <f>#REF!*1.03</f>
        <v>#REF!</v>
      </c>
      <c r="F101" s="170" t="e">
        <f>#REF!*1.03</f>
        <v>#REF!</v>
      </c>
      <c r="G101" s="170" t="e">
        <f>#REF!*1.03</f>
        <v>#REF!</v>
      </c>
      <c r="H101" s="170" t="e">
        <f>SUM(D101:G101)</f>
        <v>#REF!</v>
      </c>
    </row>
    <row r="102" spans="1:8" ht="13.5" hidden="1" x14ac:dyDescent="0.2">
      <c r="A102" s="166"/>
      <c r="B102" s="167"/>
      <c r="C102" s="169" t="s">
        <v>77</v>
      </c>
      <c r="D102" s="170" t="e">
        <f>#REF!*1.03</f>
        <v>#REF!</v>
      </c>
      <c r="E102" s="170" t="e">
        <f>#REF!*1.03</f>
        <v>#REF!</v>
      </c>
      <c r="F102" s="170" t="e">
        <f>#REF!*1.03</f>
        <v>#REF!</v>
      </c>
      <c r="G102" s="170" t="e">
        <f>#REF!*1.03</f>
        <v>#REF!</v>
      </c>
      <c r="H102" s="170" t="e">
        <f>SUM(D102:G102)</f>
        <v>#REF!</v>
      </c>
    </row>
    <row r="103" spans="1:8" ht="13.5" hidden="1" x14ac:dyDescent="0.2">
      <c r="A103" s="166"/>
      <c r="B103" s="167"/>
      <c r="C103" s="169" t="s">
        <v>78</v>
      </c>
      <c r="D103" s="170" t="e">
        <f>#REF!*1.03</f>
        <v>#REF!</v>
      </c>
      <c r="E103" s="170" t="e">
        <f>#REF!*1.03</f>
        <v>#REF!</v>
      </c>
      <c r="F103" s="170" t="e">
        <f>#REF!*1.03</f>
        <v>#REF!</v>
      </c>
      <c r="G103" s="170" t="e">
        <f>#REF!*1.03</f>
        <v>#REF!</v>
      </c>
      <c r="H103" s="170" t="e">
        <f>SUM(D103:G103)</f>
        <v>#REF!</v>
      </c>
    </row>
    <row r="104" spans="1:8" ht="19.7" customHeight="1" x14ac:dyDescent="0.2">
      <c r="A104" s="179" t="s">
        <v>53</v>
      </c>
      <c r="B104" s="179"/>
      <c r="C104" s="179"/>
      <c r="D104" s="179"/>
      <c r="E104" s="179"/>
      <c r="F104" s="179"/>
      <c r="G104" s="179"/>
      <c r="H104" s="179"/>
    </row>
    <row r="105" spans="1:8" x14ac:dyDescent="0.2">
      <c r="A105" s="157">
        <v>11</v>
      </c>
      <c r="B105" s="158" t="s">
        <v>99</v>
      </c>
      <c r="C105" s="158" t="s">
        <v>204</v>
      </c>
      <c r="D105" s="159">
        <f>D97*0.18</f>
        <v>27.412724561924136</v>
      </c>
      <c r="E105" s="159">
        <f>E97*0.18</f>
        <v>0</v>
      </c>
      <c r="F105" s="159">
        <f>F97*0.18</f>
        <v>4.7384449599999998</v>
      </c>
      <c r="G105" s="159">
        <f>G97*0.18</f>
        <v>3.3311664294299974</v>
      </c>
      <c r="H105" s="159">
        <f>H97*0.18</f>
        <v>35.482335951354138</v>
      </c>
    </row>
    <row r="106" spans="1:8" ht="14.25" x14ac:dyDescent="0.2">
      <c r="A106" s="171"/>
      <c r="B106" s="162"/>
      <c r="C106" s="172" t="s">
        <v>95</v>
      </c>
      <c r="D106" s="168">
        <f>D97+D105</f>
        <v>179.70563879483601</v>
      </c>
      <c r="E106" s="168">
        <f>E97+E105</f>
        <v>0</v>
      </c>
      <c r="F106" s="168">
        <f>F97+F105</f>
        <v>31.063139182222219</v>
      </c>
      <c r="G106" s="168">
        <f>G97+G105</f>
        <v>21.837646592929985</v>
      </c>
      <c r="H106" s="168">
        <f>H97+H105</f>
        <v>232.60642456998823</v>
      </c>
    </row>
    <row r="107" spans="1:8" ht="15" hidden="1" x14ac:dyDescent="0.2">
      <c r="A107" s="13"/>
      <c r="B107" s="14"/>
      <c r="C107" s="63" t="s">
        <v>64</v>
      </c>
      <c r="D107" s="64"/>
      <c r="E107" s="64"/>
      <c r="F107" s="64" t="e">
        <f>#REF!*1.18</f>
        <v>#REF!</v>
      </c>
      <c r="G107" s="64"/>
      <c r="H107" s="65" t="e">
        <f>SUM(D107:G107)</f>
        <v>#REF!</v>
      </c>
    </row>
    <row r="108" spans="1:8" ht="15" hidden="1" x14ac:dyDescent="0.2">
      <c r="A108" s="180" t="s">
        <v>96</v>
      </c>
      <c r="B108" s="181"/>
      <c r="C108" s="181"/>
      <c r="D108" s="181"/>
      <c r="E108" s="181"/>
      <c r="F108" s="181"/>
      <c r="G108" s="181"/>
      <c r="H108" s="181"/>
    </row>
    <row r="109" spans="1:8" hidden="1" x14ac:dyDescent="0.2">
      <c r="A109" s="66"/>
      <c r="B109" s="67"/>
      <c r="C109" s="67" t="s">
        <v>97</v>
      </c>
      <c r="D109" s="68">
        <v>540.99</v>
      </c>
      <c r="E109" s="68"/>
      <c r="F109" s="68"/>
      <c r="G109" s="68"/>
      <c r="H109" s="68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  <mergeCell ref="A25:H25"/>
    <mergeCell ref="A36:H36"/>
    <mergeCell ref="A49:H49"/>
    <mergeCell ref="A54:H54"/>
    <mergeCell ref="F18:F20"/>
    <mergeCell ref="D18:D20"/>
    <mergeCell ref="E18:E20"/>
    <mergeCell ref="H17:H20"/>
    <mergeCell ref="A104:H104"/>
    <mergeCell ref="A108:H108"/>
    <mergeCell ref="A65:H65"/>
    <mergeCell ref="A79:H79"/>
    <mergeCell ref="A84:H84"/>
    <mergeCell ref="A88:H88"/>
    <mergeCell ref="A94:H94"/>
  </mergeCells>
  <phoneticPr fontId="3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N13" sqref="N13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198" t="str">
        <f>'Сводка затрат'!A8</f>
        <v>Создание системы пожарной сигнализации ПС-45 "Чупа" - 1 система</v>
      </c>
      <c r="C2" s="199"/>
      <c r="D2" s="199"/>
      <c r="E2" s="199"/>
      <c r="F2" s="199"/>
      <c r="G2" s="199"/>
      <c r="H2" s="199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0" t="s">
        <v>116</v>
      </c>
      <c r="E8" s="201"/>
      <c r="F8" s="201"/>
      <c r="G8" s="201"/>
      <c r="H8" s="201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2"/>
      <c r="E10" s="83"/>
      <c r="F10" s="82"/>
      <c r="G10" s="82"/>
      <c r="H10" s="82"/>
    </row>
    <row r="11" spans="1:8" x14ac:dyDescent="0.2">
      <c r="D11" s="82"/>
      <c r="E11" s="83"/>
      <c r="F11" s="82"/>
      <c r="G11" s="82"/>
      <c r="H11" s="84"/>
    </row>
    <row r="12" spans="1:8" x14ac:dyDescent="0.2">
      <c r="D12" s="27"/>
      <c r="E12" s="27"/>
      <c r="F12" s="27"/>
      <c r="G12" s="27"/>
      <c r="H12" s="84">
        <v>18.13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0"/>
    </row>
    <row r="14" spans="1:8" ht="12.75" customHeight="1" x14ac:dyDescent="0.2">
      <c r="A14" s="202" t="s">
        <v>1</v>
      </c>
      <c r="B14" s="203" t="s">
        <v>41</v>
      </c>
      <c r="C14" s="203" t="s">
        <v>42</v>
      </c>
      <c r="D14" s="204" t="s">
        <v>110</v>
      </c>
      <c r="E14" s="204"/>
      <c r="F14" s="204"/>
      <c r="G14" s="204"/>
      <c r="H14" s="204"/>
    </row>
    <row r="15" spans="1:8" x14ac:dyDescent="0.2">
      <c r="A15" s="202"/>
      <c r="B15" s="203"/>
      <c r="C15" s="203"/>
      <c r="D15" s="202" t="s">
        <v>8</v>
      </c>
      <c r="E15" s="202" t="s">
        <v>9</v>
      </c>
      <c r="F15" s="202" t="s">
        <v>43</v>
      </c>
      <c r="G15" s="202" t="s">
        <v>17</v>
      </c>
      <c r="H15" s="202" t="s">
        <v>44</v>
      </c>
    </row>
    <row r="16" spans="1:8" x14ac:dyDescent="0.2">
      <c r="A16" s="202"/>
      <c r="B16" s="203"/>
      <c r="C16" s="203"/>
      <c r="D16" s="202"/>
      <c r="E16" s="202"/>
      <c r="F16" s="202"/>
      <c r="G16" s="202"/>
      <c r="H16" s="202"/>
    </row>
    <row r="17" spans="1:8" x14ac:dyDescent="0.2">
      <c r="A17" s="202"/>
      <c r="B17" s="203"/>
      <c r="C17" s="203"/>
      <c r="D17" s="202"/>
      <c r="E17" s="202"/>
      <c r="F17" s="202"/>
      <c r="G17" s="202"/>
      <c r="H17" s="202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205" t="s">
        <v>45</v>
      </c>
      <c r="B19" s="206"/>
      <c r="C19" s="206"/>
      <c r="D19" s="206"/>
      <c r="E19" s="206"/>
      <c r="F19" s="206"/>
      <c r="G19" s="206"/>
      <c r="H19" s="207"/>
    </row>
    <row r="20" spans="1:8" ht="21.75" customHeight="1" x14ac:dyDescent="0.2">
      <c r="A20" s="85">
        <v>1</v>
      </c>
      <c r="B20" s="72"/>
      <c r="C20" s="72"/>
      <c r="D20" s="43">
        <f>'Источник ценовой информации'!H12*H11</f>
        <v>0</v>
      </c>
      <c r="E20" s="43">
        <v>0</v>
      </c>
      <c r="F20" s="74">
        <f>'Источник ценовой информации'!H14*H11</f>
        <v>0</v>
      </c>
      <c r="G20" s="86">
        <f>'Источник ценовой информации'!H15*H11</f>
        <v>0</v>
      </c>
      <c r="H20" s="43">
        <f>SUM(D20:G20)</f>
        <v>0</v>
      </c>
    </row>
    <row r="21" spans="1:8" x14ac:dyDescent="0.2">
      <c r="A21" s="85">
        <v>2</v>
      </c>
      <c r="B21" s="72"/>
      <c r="C21" s="23"/>
      <c r="D21" s="41"/>
      <c r="E21" s="40"/>
      <c r="F21" s="75"/>
      <c r="G21" s="41"/>
      <c r="H21" s="43">
        <f>SUM(D21:G21)</f>
        <v>0</v>
      </c>
    </row>
    <row r="22" spans="1:8" hidden="1" x14ac:dyDescent="0.2">
      <c r="A22" s="42"/>
      <c r="B22" s="194" t="s">
        <v>46</v>
      </c>
      <c r="C22" s="195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196" t="s">
        <v>47</v>
      </c>
      <c r="B23" s="197"/>
      <c r="C23" s="197"/>
      <c r="D23" s="197"/>
      <c r="E23" s="197"/>
      <c r="F23" s="197"/>
      <c r="G23" s="197"/>
      <c r="H23" s="197"/>
    </row>
    <row r="24" spans="1:8" ht="27.95" hidden="1" customHeight="1" x14ac:dyDescent="0.2">
      <c r="A24" s="42"/>
      <c r="B24" s="194" t="s">
        <v>48</v>
      </c>
      <c r="C24" s="195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196" t="s">
        <v>49</v>
      </c>
      <c r="B25" s="197"/>
      <c r="C25" s="197"/>
      <c r="D25" s="197"/>
      <c r="E25" s="197"/>
      <c r="F25" s="197"/>
      <c r="G25" s="197"/>
      <c r="H25" s="197"/>
    </row>
    <row r="26" spans="1:8" ht="27.95" hidden="1" customHeight="1" x14ac:dyDescent="0.2">
      <c r="A26" s="42"/>
      <c r="B26" s="194" t="s">
        <v>50</v>
      </c>
      <c r="C26" s="195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196" t="s">
        <v>51</v>
      </c>
      <c r="B27" s="197"/>
      <c r="C27" s="197"/>
      <c r="D27" s="197"/>
      <c r="E27" s="197"/>
      <c r="F27" s="197"/>
      <c r="G27" s="197"/>
      <c r="H27" s="197"/>
    </row>
    <row r="28" spans="1:8" ht="210" hidden="1" customHeight="1" x14ac:dyDescent="0.2">
      <c r="A28" s="42"/>
      <c r="B28" s="194" t="s">
        <v>52</v>
      </c>
      <c r="C28" s="195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196" t="s">
        <v>53</v>
      </c>
      <c r="B29" s="197"/>
      <c r="C29" s="197"/>
      <c r="D29" s="197"/>
      <c r="E29" s="197"/>
      <c r="F29" s="197"/>
      <c r="G29" s="197"/>
      <c r="H29" s="197"/>
    </row>
    <row r="30" spans="1:8" ht="12.75" customHeight="1" x14ac:dyDescent="0.2">
      <c r="A30" s="42"/>
      <c r="B30" s="192" t="s">
        <v>54</v>
      </c>
      <c r="C30" s="193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A23:H23"/>
    <mergeCell ref="B22:C22"/>
    <mergeCell ref="H15:H17"/>
    <mergeCell ref="D14:H14"/>
    <mergeCell ref="A19:H19"/>
    <mergeCell ref="E15:E17"/>
    <mergeCell ref="F15:F17"/>
    <mergeCell ref="G15:G17"/>
    <mergeCell ref="B2:H2"/>
    <mergeCell ref="D8:H8"/>
    <mergeCell ref="A14:A17"/>
    <mergeCell ref="B14:B17"/>
    <mergeCell ref="C14:C17"/>
    <mergeCell ref="D15:D17"/>
    <mergeCell ref="B30:C30"/>
    <mergeCell ref="B24:C24"/>
    <mergeCell ref="A25:H25"/>
    <mergeCell ref="B26:C26"/>
    <mergeCell ref="A27:H27"/>
    <mergeCell ref="A29:H29"/>
    <mergeCell ref="B28:C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F27" sqref="F27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198" t="str">
        <f>'Объектный сметный расчет '!B2</f>
        <v>Создание системы пожарной сигнализации ПС-45 "Чупа" - 1 система</v>
      </c>
      <c r="C2" s="199"/>
      <c r="D2" s="199"/>
      <c r="E2" s="199"/>
      <c r="F2" s="199"/>
      <c r="G2" s="199"/>
      <c r="H2" s="199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0" t="s">
        <v>39</v>
      </c>
      <c r="E8" s="201"/>
      <c r="F8" s="201"/>
      <c r="G8" s="201"/>
      <c r="H8" s="201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2"/>
      <c r="E10" s="83"/>
      <c r="F10" s="82"/>
      <c r="G10" s="82"/>
      <c r="H10" s="82"/>
    </row>
    <row r="11" spans="1:8" x14ac:dyDescent="0.2">
      <c r="D11" s="82"/>
      <c r="E11" s="83"/>
      <c r="F11" s="82"/>
      <c r="G11" s="82"/>
      <c r="H11" s="84"/>
    </row>
    <row r="12" spans="1:8" x14ac:dyDescent="0.2">
      <c r="D12" s="27"/>
      <c r="E12" s="27"/>
      <c r="F12" s="27"/>
      <c r="G12" s="36"/>
      <c r="H12" s="80"/>
    </row>
    <row r="13" spans="1:8" x14ac:dyDescent="0.2">
      <c r="D13" s="27"/>
      <c r="E13" s="27"/>
      <c r="F13" s="208" t="s">
        <v>205</v>
      </c>
      <c r="G13" s="209"/>
      <c r="H13" s="84">
        <f>18.13</f>
        <v>18.13</v>
      </c>
    </row>
    <row r="14" spans="1:8" x14ac:dyDescent="0.2">
      <c r="D14" s="27"/>
      <c r="E14" s="27"/>
      <c r="F14" s="27"/>
      <c r="G14" s="36"/>
      <c r="H14" s="80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1"/>
    </row>
    <row r="16" spans="1:8" ht="12.75" customHeight="1" x14ac:dyDescent="0.2">
      <c r="A16" s="202" t="s">
        <v>1</v>
      </c>
      <c r="B16" s="203" t="s">
        <v>41</v>
      </c>
      <c r="C16" s="203" t="s">
        <v>42</v>
      </c>
      <c r="D16" s="204" t="s">
        <v>110</v>
      </c>
      <c r="E16" s="204"/>
      <c r="F16" s="204"/>
      <c r="G16" s="204"/>
      <c r="H16" s="204"/>
    </row>
    <row r="17" spans="1:8" x14ac:dyDescent="0.2">
      <c r="A17" s="202"/>
      <c r="B17" s="203"/>
      <c r="C17" s="203"/>
      <c r="D17" s="202" t="s">
        <v>8</v>
      </c>
      <c r="E17" s="202" t="s">
        <v>9</v>
      </c>
      <c r="F17" s="202" t="s">
        <v>43</v>
      </c>
      <c r="G17" s="202" t="s">
        <v>17</v>
      </c>
      <c r="H17" s="202" t="s">
        <v>44</v>
      </c>
    </row>
    <row r="18" spans="1:8" x14ac:dyDescent="0.2">
      <c r="A18" s="202"/>
      <c r="B18" s="203"/>
      <c r="C18" s="203"/>
      <c r="D18" s="202"/>
      <c r="E18" s="202"/>
      <c r="F18" s="202"/>
      <c r="G18" s="202"/>
      <c r="H18" s="202"/>
    </row>
    <row r="19" spans="1:8" x14ac:dyDescent="0.2">
      <c r="A19" s="202"/>
      <c r="B19" s="203"/>
      <c r="C19" s="203"/>
      <c r="D19" s="202"/>
      <c r="E19" s="202"/>
      <c r="F19" s="202"/>
      <c r="G19" s="202"/>
      <c r="H19" s="202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205" t="s">
        <v>45</v>
      </c>
      <c r="B21" s="206"/>
      <c r="C21" s="206"/>
      <c r="D21" s="206"/>
      <c r="E21" s="206"/>
      <c r="F21" s="206"/>
      <c r="G21" s="206"/>
      <c r="H21" s="207"/>
    </row>
    <row r="22" spans="1:8" ht="36" hidden="1" customHeight="1" x14ac:dyDescent="0.2">
      <c r="A22" s="85">
        <v>1</v>
      </c>
      <c r="B22" s="72" t="str">
        <f>'Источник ценовой информации'!B5</f>
        <v xml:space="preserve"> 02-01-01</v>
      </c>
      <c r="C22" s="145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4">
        <f>'Источник ценовой информации'!H21</f>
        <v>0</v>
      </c>
      <c r="G22" s="86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5">
        <v>2</v>
      </c>
      <c r="B23" s="72" t="str">
        <f>'Источник ценовой информации'!B6</f>
        <v xml:space="preserve"> 02-01-02</v>
      </c>
      <c r="C23" s="145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4">
        <f>'Источник ценовой информации'!H28*H11</f>
        <v>0</v>
      </c>
      <c r="G23" s="86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5">
        <v>1</v>
      </c>
      <c r="B24" s="147" t="s">
        <v>217</v>
      </c>
      <c r="C24" s="148" t="s">
        <v>218</v>
      </c>
      <c r="D24" s="43">
        <f>340198/44.1*H13/1000</f>
        <v>139.85917777777777</v>
      </c>
      <c r="E24" s="43">
        <f>'Источник ценовой информации'!H34*H13</f>
        <v>0</v>
      </c>
      <c r="F24" s="74">
        <f>62168/44.1*H13/1000</f>
        <v>25.557955555555555</v>
      </c>
      <c r="G24" s="86">
        <f>'Источник ценовой информации'!H36</f>
        <v>0</v>
      </c>
      <c r="H24" s="43">
        <f>SUM(D24:G24)</f>
        <v>165.41713333333334</v>
      </c>
    </row>
    <row r="25" spans="1:8" ht="36" hidden="1" customHeight="1" x14ac:dyDescent="0.2">
      <c r="A25" s="85">
        <v>4</v>
      </c>
      <c r="B25" s="72" t="str">
        <f>'Источник ценовой информации'!B8</f>
        <v xml:space="preserve"> 02-01-04</v>
      </c>
      <c r="C25" s="145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4">
        <f>'Источник ценовой информации'!H42*H14</f>
        <v>0</v>
      </c>
      <c r="G25" s="86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194" t="s">
        <v>46</v>
      </c>
      <c r="C26" s="195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192" t="s">
        <v>54</v>
      </c>
      <c r="C27" s="193"/>
      <c r="D27" s="43">
        <f>SUM(D22:D25)</f>
        <v>139.85917777777777</v>
      </c>
      <c r="E27" s="43">
        <f>SUM(E22:E25)</f>
        <v>0</v>
      </c>
      <c r="F27" s="43">
        <f>SUM(F22:F25)</f>
        <v>25.557955555555555</v>
      </c>
      <c r="G27" s="43">
        <f>SUM(G22:G25)</f>
        <v>0</v>
      </c>
      <c r="H27" s="43">
        <f>SUM(D27:G27)</f>
        <v>165.41713333333334</v>
      </c>
    </row>
  </sheetData>
  <mergeCells count="15">
    <mergeCell ref="B27:C27"/>
    <mergeCell ref="F17:F19"/>
    <mergeCell ref="A21:H21"/>
    <mergeCell ref="B26:C26"/>
    <mergeCell ref="F13:G13"/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workbookViewId="0">
      <selection activeCell="M38" sqref="M38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198" t="str">
        <f>'Объектный сметный расчет 2-12'!B2</f>
        <v>Создание системы пожарной сигнализации ПС-45 "Чупа" - 1 система</v>
      </c>
      <c r="C2" s="199"/>
      <c r="D2" s="199"/>
      <c r="E2" s="199"/>
      <c r="F2" s="199"/>
      <c r="G2" s="199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0" t="s">
        <v>109</v>
      </c>
      <c r="E8" s="201"/>
      <c r="F8" s="201"/>
      <c r="G8" s="201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2"/>
      <c r="E10" s="83"/>
      <c r="F10" s="82"/>
      <c r="G10" s="82"/>
    </row>
    <row r="11" spans="1:7" x14ac:dyDescent="0.2">
      <c r="D11" s="82"/>
      <c r="E11" s="83"/>
      <c r="F11" s="82"/>
      <c r="G11" s="84">
        <v>18.13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0"/>
    </row>
    <row r="13" spans="1:7" x14ac:dyDescent="0.2">
      <c r="D13" s="27"/>
      <c r="E13" s="27"/>
      <c r="F13" s="36"/>
      <c r="G13" s="81"/>
    </row>
    <row r="14" spans="1:7" ht="12.75" customHeight="1" x14ac:dyDescent="0.2">
      <c r="A14" s="202" t="s">
        <v>1</v>
      </c>
      <c r="B14" s="203" t="s">
        <v>41</v>
      </c>
      <c r="C14" s="203" t="s">
        <v>42</v>
      </c>
      <c r="D14" s="204" t="s">
        <v>110</v>
      </c>
      <c r="E14" s="204"/>
      <c r="F14" s="204"/>
      <c r="G14" s="204"/>
    </row>
    <row r="15" spans="1:7" x14ac:dyDescent="0.2">
      <c r="A15" s="202"/>
      <c r="B15" s="203"/>
      <c r="C15" s="203"/>
      <c r="D15" s="202" t="s">
        <v>8</v>
      </c>
      <c r="E15" s="202" t="s">
        <v>9</v>
      </c>
      <c r="F15" s="202" t="s">
        <v>43</v>
      </c>
      <c r="G15" s="202" t="s">
        <v>17</v>
      </c>
    </row>
    <row r="16" spans="1:7" x14ac:dyDescent="0.2">
      <c r="A16" s="202"/>
      <c r="B16" s="203"/>
      <c r="C16" s="203"/>
      <c r="D16" s="202"/>
      <c r="E16" s="202"/>
      <c r="F16" s="202"/>
      <c r="G16" s="202"/>
    </row>
    <row r="17" spans="1:7" x14ac:dyDescent="0.2">
      <c r="A17" s="202"/>
      <c r="B17" s="203"/>
      <c r="C17" s="203"/>
      <c r="D17" s="202"/>
      <c r="E17" s="202"/>
      <c r="F17" s="202"/>
      <c r="G17" s="202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205" t="s">
        <v>45</v>
      </c>
      <c r="B19" s="206"/>
      <c r="C19" s="206"/>
      <c r="D19" s="206"/>
      <c r="E19" s="206"/>
      <c r="F19" s="206"/>
      <c r="G19" s="207"/>
    </row>
    <row r="20" spans="1:7" x14ac:dyDescent="0.2">
      <c r="A20" s="85">
        <v>1</v>
      </c>
      <c r="B20" s="79" t="str">
        <f>'Источник ценовой информации'!B9</f>
        <v xml:space="preserve"> 09-01-01</v>
      </c>
      <c r="C20" s="78" t="str">
        <f>'Источник ценовой информации'!C9</f>
        <v>ПНР</v>
      </c>
      <c r="D20" s="40"/>
      <c r="E20" s="40"/>
      <c r="F20" s="74">
        <v>0</v>
      </c>
      <c r="G20" s="43">
        <f>SUM(C20:F20)</f>
        <v>0</v>
      </c>
    </row>
    <row r="21" spans="1:7" hidden="1" x14ac:dyDescent="0.2">
      <c r="A21" s="85">
        <v>2</v>
      </c>
      <c r="B21" s="72"/>
      <c r="C21" s="79"/>
      <c r="D21" s="40"/>
      <c r="E21" s="40"/>
      <c r="F21" s="74"/>
      <c r="G21" s="41"/>
    </row>
    <row r="22" spans="1:7" hidden="1" x14ac:dyDescent="0.2">
      <c r="A22" s="85">
        <v>3</v>
      </c>
      <c r="B22" s="91"/>
      <c r="C22" s="78"/>
      <c r="D22" s="40"/>
      <c r="E22" s="40"/>
      <c r="F22" s="74"/>
      <c r="G22" s="41"/>
    </row>
    <row r="23" spans="1:7" hidden="1" x14ac:dyDescent="0.2">
      <c r="A23" s="85">
        <v>4</v>
      </c>
      <c r="B23" s="72"/>
      <c r="C23" s="78"/>
      <c r="D23" s="40"/>
      <c r="E23" s="40"/>
      <c r="F23" s="74"/>
      <c r="G23" s="41"/>
    </row>
    <row r="24" spans="1:7" hidden="1" x14ac:dyDescent="0.2">
      <c r="A24" s="42"/>
      <c r="B24" s="194" t="s">
        <v>46</v>
      </c>
      <c r="C24" s="195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196" t="s">
        <v>47</v>
      </c>
      <c r="B25" s="197"/>
      <c r="C25" s="197"/>
      <c r="D25" s="197"/>
      <c r="E25" s="197"/>
      <c r="F25" s="197"/>
      <c r="G25" s="197"/>
    </row>
    <row r="26" spans="1:7" ht="27.95" hidden="1" customHeight="1" x14ac:dyDescent="0.2">
      <c r="A26" s="42"/>
      <c r="B26" s="194" t="s">
        <v>48</v>
      </c>
      <c r="C26" s="195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196" t="s">
        <v>49</v>
      </c>
      <c r="B27" s="197"/>
      <c r="C27" s="197"/>
      <c r="D27" s="197"/>
      <c r="E27" s="197"/>
      <c r="F27" s="197"/>
      <c r="G27" s="197"/>
    </row>
    <row r="28" spans="1:7" ht="27.95" hidden="1" customHeight="1" x14ac:dyDescent="0.2">
      <c r="A28" s="42"/>
      <c r="B28" s="194" t="s">
        <v>50</v>
      </c>
      <c r="C28" s="195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196" t="s">
        <v>51</v>
      </c>
      <c r="B29" s="197"/>
      <c r="C29" s="197"/>
      <c r="D29" s="197"/>
      <c r="E29" s="197"/>
      <c r="F29" s="197"/>
      <c r="G29" s="197"/>
    </row>
    <row r="30" spans="1:7" ht="210" hidden="1" customHeight="1" x14ac:dyDescent="0.2">
      <c r="A30" s="42"/>
      <c r="B30" s="194" t="s">
        <v>52</v>
      </c>
      <c r="C30" s="195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196" t="s">
        <v>53</v>
      </c>
      <c r="B31" s="197"/>
      <c r="C31" s="197"/>
      <c r="D31" s="197"/>
      <c r="E31" s="197"/>
      <c r="F31" s="197"/>
      <c r="G31" s="197"/>
    </row>
    <row r="32" spans="1:7" ht="12.75" customHeight="1" x14ac:dyDescent="0.2">
      <c r="A32" s="42"/>
      <c r="B32" s="192" t="s">
        <v>54</v>
      </c>
      <c r="C32" s="193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A19:G19"/>
    <mergeCell ref="B24:C24"/>
    <mergeCell ref="A25:G25"/>
    <mergeCell ref="B32:C32"/>
    <mergeCell ref="B26:C26"/>
    <mergeCell ref="A27:G27"/>
    <mergeCell ref="B28:C28"/>
    <mergeCell ref="A29:G29"/>
    <mergeCell ref="B30:C30"/>
    <mergeCell ref="A31:G31"/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H15" sqref="H15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219</v>
      </c>
      <c r="H2" s="70"/>
      <c r="I2" s="71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3" customFormat="1" ht="75.75" customHeight="1" x14ac:dyDescent="0.2">
      <c r="A4" s="72">
        <v>1</v>
      </c>
      <c r="B4" s="72" t="s">
        <v>222</v>
      </c>
      <c r="C4" s="72" t="s">
        <v>218</v>
      </c>
      <c r="D4" s="72" t="s">
        <v>224</v>
      </c>
      <c r="E4" s="144">
        <f>402366/1000</f>
        <v>402.36599999999999</v>
      </c>
      <c r="F4" s="92" t="s">
        <v>221</v>
      </c>
      <c r="G4" s="92">
        <v>44.1</v>
      </c>
      <c r="H4" s="76">
        <f>E4/G4</f>
        <v>9.1239455782312913</v>
      </c>
      <c r="I4" s="72" t="s">
        <v>220</v>
      </c>
    </row>
    <row r="5" spans="1:9" s="93" customFormat="1" ht="75.75" hidden="1" customHeight="1" x14ac:dyDescent="0.2">
      <c r="A5" s="72">
        <v>2</v>
      </c>
      <c r="B5" s="72" t="s">
        <v>179</v>
      </c>
      <c r="C5" s="72" t="s">
        <v>180</v>
      </c>
      <c r="D5" s="72" t="s">
        <v>181</v>
      </c>
      <c r="E5" s="144">
        <v>0</v>
      </c>
      <c r="F5" s="92" t="s">
        <v>177</v>
      </c>
      <c r="G5" s="92">
        <v>6</v>
      </c>
      <c r="H5" s="76">
        <f>E5/G5</f>
        <v>0</v>
      </c>
      <c r="I5" s="72" t="s">
        <v>178</v>
      </c>
    </row>
    <row r="6" spans="1:9" s="93" customFormat="1" ht="75.75" hidden="1" customHeight="1" x14ac:dyDescent="0.2">
      <c r="A6" s="72">
        <v>3</v>
      </c>
      <c r="B6" s="72" t="s">
        <v>175</v>
      </c>
      <c r="C6" s="72" t="s">
        <v>174</v>
      </c>
      <c r="D6" s="72" t="s">
        <v>176</v>
      </c>
      <c r="E6" s="144">
        <v>0</v>
      </c>
      <c r="F6" s="92" t="s">
        <v>177</v>
      </c>
      <c r="G6" s="92">
        <v>6</v>
      </c>
      <c r="H6" s="76">
        <f>E6/G6</f>
        <v>0</v>
      </c>
      <c r="I6" s="72" t="s">
        <v>178</v>
      </c>
    </row>
    <row r="7" spans="1:9" s="93" customFormat="1" ht="75.75" hidden="1" customHeight="1" x14ac:dyDescent="0.2">
      <c r="A7" s="72">
        <v>4</v>
      </c>
      <c r="B7" s="72" t="s">
        <v>183</v>
      </c>
      <c r="C7" s="72" t="s">
        <v>182</v>
      </c>
      <c r="D7" s="72" t="s">
        <v>184</v>
      </c>
      <c r="E7" s="144">
        <v>0</v>
      </c>
      <c r="F7" s="92" t="s">
        <v>177</v>
      </c>
      <c r="G7" s="92">
        <v>2</v>
      </c>
      <c r="H7" s="76">
        <f>E7/G7</f>
        <v>0</v>
      </c>
      <c r="I7" s="72" t="s">
        <v>178</v>
      </c>
    </row>
    <row r="8" spans="1:9" s="93" customFormat="1" ht="75.75" hidden="1" customHeight="1" x14ac:dyDescent="0.2">
      <c r="A8" s="72">
        <v>5</v>
      </c>
      <c r="B8" s="72" t="s">
        <v>187</v>
      </c>
      <c r="C8" s="72" t="s">
        <v>185</v>
      </c>
      <c r="D8" s="72" t="s">
        <v>186</v>
      </c>
      <c r="E8" s="144">
        <v>0</v>
      </c>
      <c r="F8" s="92" t="s">
        <v>177</v>
      </c>
      <c r="G8" s="92">
        <v>2</v>
      </c>
      <c r="H8" s="76">
        <f>E8/G8</f>
        <v>0</v>
      </c>
      <c r="I8" s="72" t="s">
        <v>178</v>
      </c>
    </row>
    <row r="9" spans="1:9" s="93" customFormat="1" ht="75.75" hidden="1" customHeight="1" x14ac:dyDescent="0.2">
      <c r="A9" s="72">
        <v>6</v>
      </c>
      <c r="B9" s="72" t="s">
        <v>188</v>
      </c>
      <c r="C9" s="72" t="s">
        <v>194</v>
      </c>
      <c r="D9" s="72" t="s">
        <v>176</v>
      </c>
      <c r="E9" s="144">
        <v>178628</v>
      </c>
      <c r="F9" s="92" t="s">
        <v>177</v>
      </c>
      <c r="G9" s="92">
        <v>6</v>
      </c>
      <c r="H9" s="76">
        <v>0</v>
      </c>
      <c r="I9" s="72" t="s">
        <v>178</v>
      </c>
    </row>
    <row r="10" spans="1:9" s="93" customFormat="1" x14ac:dyDescent="0.2"/>
    <row r="11" spans="1:9" s="93" customFormat="1" x14ac:dyDescent="0.2">
      <c r="H11" s="146" t="s">
        <v>223</v>
      </c>
    </row>
    <row r="12" spans="1:9" s="93" customFormat="1" x14ac:dyDescent="0.2">
      <c r="H12" s="95">
        <f>340198/44.1/1000</f>
        <v>7.7142403628117906</v>
      </c>
      <c r="I12" s="94" t="s">
        <v>55</v>
      </c>
    </row>
    <row r="13" spans="1:9" s="93" customFormat="1" x14ac:dyDescent="0.2">
      <c r="H13" s="95"/>
      <c r="I13" s="94" t="s">
        <v>56</v>
      </c>
    </row>
    <row r="14" spans="1:9" s="93" customFormat="1" x14ac:dyDescent="0.2">
      <c r="H14" s="95">
        <f>62168/44.1/1000</f>
        <v>1.4097052154195011</v>
      </c>
      <c r="I14" s="94" t="s">
        <v>98</v>
      </c>
    </row>
    <row r="15" spans="1:9" s="93" customFormat="1" x14ac:dyDescent="0.2">
      <c r="H15" s="95"/>
      <c r="I15" s="94" t="s">
        <v>112</v>
      </c>
    </row>
    <row r="16" spans="1:9" s="93" customFormat="1" x14ac:dyDescent="0.2">
      <c r="H16" s="95">
        <f>SUM(H12:H15)</f>
        <v>9.1239455782312913</v>
      </c>
      <c r="I16" s="94" t="s">
        <v>59</v>
      </c>
    </row>
    <row r="18" spans="8:9" hidden="1" x14ac:dyDescent="0.2">
      <c r="H18" s="146" t="s">
        <v>189</v>
      </c>
    </row>
    <row r="19" spans="8:9" hidden="1" x14ac:dyDescent="0.2">
      <c r="H19" s="95">
        <v>0</v>
      </c>
      <c r="I19" s="94" t="s">
        <v>55</v>
      </c>
    </row>
    <row r="20" spans="8:9" hidden="1" x14ac:dyDescent="0.2">
      <c r="H20" s="95"/>
      <c r="I20" s="94" t="s">
        <v>56</v>
      </c>
    </row>
    <row r="21" spans="8:9" hidden="1" x14ac:dyDescent="0.2">
      <c r="H21" s="95"/>
      <c r="I21" s="94" t="s">
        <v>98</v>
      </c>
    </row>
    <row r="22" spans="8:9" hidden="1" x14ac:dyDescent="0.2">
      <c r="H22" s="95"/>
      <c r="I22" s="94" t="s">
        <v>112</v>
      </c>
    </row>
    <row r="23" spans="8:9" hidden="1" x14ac:dyDescent="0.2">
      <c r="H23" s="95">
        <f>SUM(H19:H22)</f>
        <v>0</v>
      </c>
      <c r="I23" s="94" t="s">
        <v>59</v>
      </c>
    </row>
    <row r="24" spans="8:9" hidden="1" x14ac:dyDescent="0.2"/>
    <row r="25" spans="8:9" hidden="1" x14ac:dyDescent="0.2">
      <c r="H25" s="146" t="s">
        <v>190</v>
      </c>
    </row>
    <row r="26" spans="8:9" hidden="1" x14ac:dyDescent="0.2">
      <c r="H26" s="95"/>
      <c r="I26" s="94" t="s">
        <v>55</v>
      </c>
    </row>
    <row r="27" spans="8:9" hidden="1" x14ac:dyDescent="0.2">
      <c r="H27" s="95">
        <v>0</v>
      </c>
      <c r="I27" s="94" t="s">
        <v>56</v>
      </c>
    </row>
    <row r="28" spans="8:9" hidden="1" x14ac:dyDescent="0.2">
      <c r="H28" s="95">
        <v>0</v>
      </c>
      <c r="I28" s="94" t="s">
        <v>98</v>
      </c>
    </row>
    <row r="29" spans="8:9" hidden="1" x14ac:dyDescent="0.2">
      <c r="H29" s="95"/>
      <c r="I29" s="94" t="s">
        <v>112</v>
      </c>
    </row>
    <row r="30" spans="8:9" hidden="1" x14ac:dyDescent="0.2">
      <c r="H30" s="95">
        <v>0</v>
      </c>
      <c r="I30" s="94" t="s">
        <v>59</v>
      </c>
    </row>
    <row r="31" spans="8:9" hidden="1" x14ac:dyDescent="0.2"/>
    <row r="32" spans="8:9" hidden="1" x14ac:dyDescent="0.2">
      <c r="H32" s="146" t="s">
        <v>191</v>
      </c>
    </row>
    <row r="33" spans="8:9" hidden="1" x14ac:dyDescent="0.2">
      <c r="H33" s="95"/>
      <c r="I33" s="94" t="s">
        <v>55</v>
      </c>
    </row>
    <row r="34" spans="8:9" hidden="1" x14ac:dyDescent="0.2">
      <c r="H34" s="95">
        <v>0</v>
      </c>
      <c r="I34" s="94" t="s">
        <v>56</v>
      </c>
    </row>
    <row r="35" spans="8:9" hidden="1" x14ac:dyDescent="0.2">
      <c r="H35" s="95">
        <v>0</v>
      </c>
      <c r="I35" s="94" t="s">
        <v>98</v>
      </c>
    </row>
    <row r="36" spans="8:9" hidden="1" x14ac:dyDescent="0.2">
      <c r="H36" s="95"/>
      <c r="I36" s="94" t="s">
        <v>112</v>
      </c>
    </row>
    <row r="37" spans="8:9" hidden="1" x14ac:dyDescent="0.2">
      <c r="H37" s="95">
        <f>SUM(H33:H36)</f>
        <v>0</v>
      </c>
      <c r="I37" s="94" t="s">
        <v>59</v>
      </c>
    </row>
    <row r="38" spans="8:9" hidden="1" x14ac:dyDescent="0.2"/>
    <row r="39" spans="8:9" hidden="1" x14ac:dyDescent="0.2">
      <c r="H39" s="146" t="s">
        <v>192</v>
      </c>
    </row>
    <row r="40" spans="8:9" hidden="1" x14ac:dyDescent="0.2">
      <c r="H40" s="95"/>
      <c r="I40" s="94" t="s">
        <v>55</v>
      </c>
    </row>
    <row r="41" spans="8:9" hidden="1" x14ac:dyDescent="0.2">
      <c r="H41" s="95">
        <v>0</v>
      </c>
      <c r="I41" s="94" t="s">
        <v>56</v>
      </c>
    </row>
    <row r="42" spans="8:9" hidden="1" x14ac:dyDescent="0.2">
      <c r="H42" s="95">
        <v>0</v>
      </c>
      <c r="I42" s="94" t="s">
        <v>98</v>
      </c>
    </row>
    <row r="43" spans="8:9" hidden="1" x14ac:dyDescent="0.2">
      <c r="H43" s="95"/>
      <c r="I43" s="94" t="s">
        <v>112</v>
      </c>
    </row>
    <row r="44" spans="8:9" hidden="1" x14ac:dyDescent="0.2">
      <c r="H44" s="95">
        <f>SUM(H40:H43)</f>
        <v>0</v>
      </c>
      <c r="I44" s="94" t="s">
        <v>59</v>
      </c>
    </row>
    <row r="45" spans="8:9" hidden="1" x14ac:dyDescent="0.2"/>
    <row r="46" spans="8:9" hidden="1" x14ac:dyDescent="0.2">
      <c r="H46" s="146" t="s">
        <v>193</v>
      </c>
    </row>
    <row r="47" spans="8:9" hidden="1" x14ac:dyDescent="0.2">
      <c r="H47" s="95"/>
      <c r="I47" s="94" t="s">
        <v>55</v>
      </c>
    </row>
    <row r="48" spans="8:9" hidden="1" x14ac:dyDescent="0.2">
      <c r="H48" s="95"/>
      <c r="I48" s="94" t="s">
        <v>56</v>
      </c>
    </row>
    <row r="49" spans="8:9" hidden="1" x14ac:dyDescent="0.2">
      <c r="H49" s="95"/>
      <c r="I49" s="94" t="s">
        <v>98</v>
      </c>
    </row>
    <row r="50" spans="8:9" hidden="1" x14ac:dyDescent="0.2">
      <c r="H50" s="95">
        <v>0</v>
      </c>
      <c r="I50" s="94" t="s">
        <v>112</v>
      </c>
    </row>
    <row r="51" spans="8:9" hidden="1" x14ac:dyDescent="0.2">
      <c r="H51" s="95">
        <f>SUM(H47:H50)</f>
        <v>0</v>
      </c>
      <c r="I51" s="94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D50" sqref="D50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7" t="s">
        <v>101</v>
      </c>
      <c r="B1" s="77" t="s">
        <v>102</v>
      </c>
      <c r="C1" s="77" t="s">
        <v>103</v>
      </c>
      <c r="D1" s="77" t="s">
        <v>104</v>
      </c>
      <c r="E1" s="77" t="s">
        <v>105</v>
      </c>
      <c r="F1" s="77" t="s">
        <v>106</v>
      </c>
      <c r="G1" s="77" t="s">
        <v>118</v>
      </c>
      <c r="H1" s="77" t="s">
        <v>107</v>
      </c>
      <c r="I1" s="47" t="s">
        <v>167</v>
      </c>
    </row>
    <row r="2" spans="1:9" ht="19.899999999999999" customHeight="1" x14ac:dyDescent="0.2">
      <c r="A2" s="212" t="s">
        <v>226</v>
      </c>
      <c r="B2" s="88" t="s">
        <v>177</v>
      </c>
      <c r="C2" s="89">
        <v>1</v>
      </c>
      <c r="D2" s="210">
        <f>5577/1000</f>
        <v>5.577</v>
      </c>
      <c r="E2" s="87"/>
      <c r="F2" s="88"/>
      <c r="G2" s="156">
        <f>C2*D2</f>
        <v>5.577</v>
      </c>
      <c r="H2" s="90" t="s">
        <v>250</v>
      </c>
      <c r="I2" s="143"/>
    </row>
    <row r="3" spans="1:9" ht="13.15" hidden="1" customHeight="1" x14ac:dyDescent="0.2">
      <c r="A3" s="213"/>
      <c r="B3" s="88" t="s">
        <v>177</v>
      </c>
      <c r="C3" s="89">
        <v>12</v>
      </c>
      <c r="D3" s="211"/>
      <c r="E3" s="87" t="s">
        <v>195</v>
      </c>
      <c r="F3" s="88"/>
      <c r="G3" s="152">
        <f>C3*D3</f>
        <v>0</v>
      </c>
      <c r="H3" s="90" t="s">
        <v>196</v>
      </c>
      <c r="I3" s="143"/>
    </row>
    <row r="4" spans="1:9" ht="19.899999999999999" customHeight="1" x14ac:dyDescent="0.2">
      <c r="A4" s="212" t="s">
        <v>227</v>
      </c>
      <c r="B4" s="88" t="s">
        <v>177</v>
      </c>
      <c r="C4" s="89">
        <v>1</v>
      </c>
      <c r="D4" s="210">
        <f>1730.3/1000</f>
        <v>1.7302999999999999</v>
      </c>
      <c r="E4" s="87"/>
      <c r="F4" s="88"/>
      <c r="G4" s="156">
        <f>C4*D4</f>
        <v>1.7302999999999999</v>
      </c>
      <c r="H4" s="90" t="s">
        <v>250</v>
      </c>
      <c r="I4" s="143"/>
    </row>
    <row r="5" spans="1:9" ht="13.15" hidden="1" customHeight="1" x14ac:dyDescent="0.2">
      <c r="A5" s="213"/>
      <c r="D5" s="211"/>
      <c r="G5" s="153"/>
    </row>
    <row r="6" spans="1:9" x14ac:dyDescent="0.2">
      <c r="A6" s="212" t="s">
        <v>228</v>
      </c>
      <c r="B6" s="88" t="s">
        <v>177</v>
      </c>
      <c r="C6" s="150">
        <v>2</v>
      </c>
      <c r="D6" s="210">
        <f>2245.1/1000</f>
        <v>2.2450999999999999</v>
      </c>
      <c r="E6" s="47"/>
      <c r="F6" s="47"/>
      <c r="G6" s="154">
        <f>C6*D6</f>
        <v>4.4901999999999997</v>
      </c>
      <c r="H6" s="90" t="s">
        <v>250</v>
      </c>
    </row>
    <row r="7" spans="1:9" ht="13.15" hidden="1" customHeight="1" x14ac:dyDescent="0.2">
      <c r="A7" s="213"/>
      <c r="B7" s="88" t="s">
        <v>177</v>
      </c>
      <c r="C7" s="150">
        <v>12</v>
      </c>
      <c r="D7" s="211"/>
      <c r="E7" s="47"/>
      <c r="F7" s="47"/>
      <c r="G7" s="154"/>
      <c r="H7" s="90" t="s">
        <v>196</v>
      </c>
    </row>
    <row r="8" spans="1:9" x14ac:dyDescent="0.2">
      <c r="A8" s="212" t="s">
        <v>229</v>
      </c>
      <c r="B8" s="88" t="s">
        <v>177</v>
      </c>
      <c r="C8" s="150">
        <v>1</v>
      </c>
      <c r="D8" s="210">
        <f>1472.9/1000</f>
        <v>1.4729000000000001</v>
      </c>
      <c r="E8" s="47"/>
      <c r="F8" s="47"/>
      <c r="G8" s="154">
        <f>C8*D8</f>
        <v>1.4729000000000001</v>
      </c>
      <c r="H8" s="90" t="s">
        <v>250</v>
      </c>
    </row>
    <row r="9" spans="1:9" ht="13.15" hidden="1" customHeight="1" x14ac:dyDescent="0.2">
      <c r="A9" s="213"/>
      <c r="D9" s="211"/>
      <c r="E9" s="47"/>
      <c r="F9" s="47"/>
      <c r="G9" s="154"/>
    </row>
    <row r="10" spans="1:9" x14ac:dyDescent="0.2">
      <c r="A10" s="212" t="s">
        <v>230</v>
      </c>
      <c r="B10" s="88" t="s">
        <v>177</v>
      </c>
      <c r="C10" s="150">
        <v>1</v>
      </c>
      <c r="D10" s="210">
        <f>1876.94/1000</f>
        <v>1.8769400000000001</v>
      </c>
      <c r="E10" s="47"/>
      <c r="F10" s="47"/>
      <c r="G10" s="154">
        <f>C10*D10</f>
        <v>1.8769400000000001</v>
      </c>
      <c r="H10" s="90" t="s">
        <v>250</v>
      </c>
    </row>
    <row r="11" spans="1:9" ht="13.15" hidden="1" customHeight="1" x14ac:dyDescent="0.2">
      <c r="A11" s="213"/>
      <c r="B11" s="88" t="s">
        <v>177</v>
      </c>
      <c r="C11" s="150">
        <v>12</v>
      </c>
      <c r="D11" s="211"/>
      <c r="E11" s="47"/>
      <c r="F11" s="47"/>
      <c r="G11" s="154"/>
      <c r="H11" s="90" t="s">
        <v>196</v>
      </c>
    </row>
    <row r="12" spans="1:9" x14ac:dyDescent="0.2">
      <c r="A12" s="212" t="s">
        <v>231</v>
      </c>
      <c r="B12" s="88" t="s">
        <v>177</v>
      </c>
      <c r="C12" s="150">
        <v>1</v>
      </c>
      <c r="D12" s="210">
        <f>11622/1000</f>
        <v>11.622</v>
      </c>
      <c r="E12" s="47"/>
      <c r="F12" s="47"/>
      <c r="G12" s="154">
        <f>C12*D12</f>
        <v>11.622</v>
      </c>
      <c r="H12" s="90" t="s">
        <v>250</v>
      </c>
    </row>
    <row r="13" spans="1:9" ht="13.15" hidden="1" customHeight="1" x14ac:dyDescent="0.2">
      <c r="A13" s="213"/>
      <c r="D13" s="211"/>
      <c r="E13" s="47"/>
      <c r="F13" s="47"/>
      <c r="G13" s="154"/>
    </row>
    <row r="14" spans="1:9" x14ac:dyDescent="0.2">
      <c r="A14" s="212" t="s">
        <v>232</v>
      </c>
      <c r="B14" s="88" t="s">
        <v>177</v>
      </c>
      <c r="C14" s="150">
        <v>1</v>
      </c>
      <c r="D14" s="210">
        <f>2815.67/1000</f>
        <v>2.8156699999999999</v>
      </c>
      <c r="E14" s="47"/>
      <c r="F14" s="47"/>
      <c r="G14" s="154">
        <f>C14*D14</f>
        <v>2.8156699999999999</v>
      </c>
      <c r="H14" s="90" t="s">
        <v>250</v>
      </c>
    </row>
    <row r="15" spans="1:9" ht="13.15" hidden="1" customHeight="1" x14ac:dyDescent="0.2">
      <c r="A15" s="213"/>
      <c r="B15" s="88" t="s">
        <v>177</v>
      </c>
      <c r="C15" s="150">
        <v>12</v>
      </c>
      <c r="D15" s="211"/>
      <c r="E15" s="47"/>
      <c r="F15" s="47"/>
      <c r="G15" s="154"/>
      <c r="H15" s="90" t="s">
        <v>196</v>
      </c>
    </row>
    <row r="16" spans="1:9" x14ac:dyDescent="0.2">
      <c r="A16" s="212" t="s">
        <v>233</v>
      </c>
      <c r="B16" s="88" t="s">
        <v>177</v>
      </c>
      <c r="C16" s="150">
        <v>1</v>
      </c>
      <c r="D16" s="210">
        <f>2155.01/1000</f>
        <v>2.1550100000000003</v>
      </c>
      <c r="E16" s="47"/>
      <c r="F16" s="47"/>
      <c r="G16" s="154">
        <f>C16*D16</f>
        <v>2.1550100000000003</v>
      </c>
      <c r="H16" s="90" t="s">
        <v>250</v>
      </c>
    </row>
    <row r="17" spans="1:8" ht="13.15" hidden="1" customHeight="1" x14ac:dyDescent="0.2">
      <c r="A17" s="213"/>
      <c r="D17" s="211"/>
      <c r="E17" s="47"/>
      <c r="F17" s="47"/>
      <c r="G17" s="154"/>
    </row>
    <row r="18" spans="1:8" x14ac:dyDescent="0.2">
      <c r="A18" s="212" t="s">
        <v>234</v>
      </c>
      <c r="B18" s="88" t="s">
        <v>177</v>
      </c>
      <c r="C18" s="150">
        <v>16</v>
      </c>
      <c r="D18" s="210">
        <f>227.97/1000</f>
        <v>0.22797000000000001</v>
      </c>
      <c r="E18" s="47"/>
      <c r="F18" s="47"/>
      <c r="G18" s="154">
        <f>C18*D18</f>
        <v>3.6475200000000001</v>
      </c>
      <c r="H18" s="90" t="s">
        <v>250</v>
      </c>
    </row>
    <row r="19" spans="1:8" ht="13.15" hidden="1" customHeight="1" x14ac:dyDescent="0.2">
      <c r="A19" s="213"/>
      <c r="B19" s="88" t="s">
        <v>177</v>
      </c>
      <c r="C19" s="150">
        <v>12</v>
      </c>
      <c r="D19" s="211"/>
      <c r="E19" s="47"/>
      <c r="F19" s="47"/>
      <c r="G19" s="154"/>
      <c r="H19" s="90" t="s">
        <v>196</v>
      </c>
    </row>
    <row r="20" spans="1:8" x14ac:dyDescent="0.2">
      <c r="A20" s="212" t="s">
        <v>235</v>
      </c>
      <c r="B20" s="88" t="s">
        <v>177</v>
      </c>
      <c r="C20" s="150">
        <v>3</v>
      </c>
      <c r="D20" s="210">
        <f>227.97/1000</f>
        <v>0.22797000000000001</v>
      </c>
      <c r="E20" s="47"/>
      <c r="F20" s="47"/>
      <c r="G20" s="154">
        <f>C20*D20</f>
        <v>0.68391000000000002</v>
      </c>
      <c r="H20" s="90" t="s">
        <v>250</v>
      </c>
    </row>
    <row r="21" spans="1:8" ht="13.15" hidden="1" customHeight="1" x14ac:dyDescent="0.2">
      <c r="A21" s="213"/>
      <c r="D21" s="211"/>
      <c r="E21" s="47"/>
      <c r="F21" s="47"/>
      <c r="G21" s="154"/>
    </row>
    <row r="22" spans="1:8" x14ac:dyDescent="0.2">
      <c r="A22" s="212" t="s">
        <v>236</v>
      </c>
      <c r="B22" s="88" t="s">
        <v>177</v>
      </c>
      <c r="C22" s="150">
        <v>2</v>
      </c>
      <c r="D22" s="210">
        <f>1356/1000</f>
        <v>1.3560000000000001</v>
      </c>
      <c r="E22" s="47"/>
      <c r="F22" s="47"/>
      <c r="G22" s="154">
        <f>C22*D22</f>
        <v>2.7120000000000002</v>
      </c>
      <c r="H22" s="90" t="s">
        <v>250</v>
      </c>
    </row>
    <row r="23" spans="1:8" ht="13.15" hidden="1" customHeight="1" x14ac:dyDescent="0.2">
      <c r="A23" s="213"/>
      <c r="B23" s="88" t="s">
        <v>177</v>
      </c>
      <c r="C23" s="150">
        <v>12</v>
      </c>
      <c r="D23" s="211"/>
      <c r="E23" s="47"/>
      <c r="F23" s="47"/>
      <c r="G23" s="154"/>
      <c r="H23" s="90" t="s">
        <v>196</v>
      </c>
    </row>
    <row r="24" spans="1:8" x14ac:dyDescent="0.2">
      <c r="A24" s="212" t="s">
        <v>237</v>
      </c>
      <c r="B24" s="88" t="s">
        <v>177</v>
      </c>
      <c r="C24" s="150">
        <v>1</v>
      </c>
      <c r="D24" s="210">
        <f>1356/1000</f>
        <v>1.3560000000000001</v>
      </c>
      <c r="E24" s="47"/>
      <c r="F24" s="47"/>
      <c r="G24" s="154">
        <f>C24*D24</f>
        <v>1.3560000000000001</v>
      </c>
      <c r="H24" s="90" t="s">
        <v>250</v>
      </c>
    </row>
    <row r="25" spans="1:8" ht="13.15" hidden="1" customHeight="1" x14ac:dyDescent="0.2">
      <c r="A25" s="213"/>
      <c r="D25" s="211"/>
      <c r="E25" s="47"/>
      <c r="F25" s="47"/>
      <c r="G25" s="154"/>
    </row>
    <row r="26" spans="1:8" x14ac:dyDescent="0.2">
      <c r="A26" s="212" t="s">
        <v>238</v>
      </c>
      <c r="B26" s="88" t="s">
        <v>177</v>
      </c>
      <c r="C26" s="150">
        <v>4</v>
      </c>
      <c r="D26" s="210">
        <f>193.22/1000</f>
        <v>0.19322</v>
      </c>
      <c r="E26" s="47"/>
      <c r="F26" s="47"/>
      <c r="G26" s="154">
        <f>C26*D26</f>
        <v>0.77288000000000001</v>
      </c>
      <c r="H26" s="90" t="s">
        <v>250</v>
      </c>
    </row>
    <row r="27" spans="1:8" ht="13.15" hidden="1" customHeight="1" x14ac:dyDescent="0.2">
      <c r="A27" s="213"/>
      <c r="C27" s="150">
        <v>12</v>
      </c>
      <c r="D27" s="211"/>
      <c r="E27" s="47"/>
      <c r="F27" s="47"/>
      <c r="G27" s="154"/>
      <c r="H27" s="90" t="s">
        <v>196</v>
      </c>
    </row>
    <row r="28" spans="1:8" x14ac:dyDescent="0.2">
      <c r="A28" s="212" t="s">
        <v>239</v>
      </c>
      <c r="B28" s="88" t="s">
        <v>177</v>
      </c>
      <c r="C28" s="150">
        <v>1</v>
      </c>
      <c r="D28" s="210">
        <f>193.22/1000</f>
        <v>0.19322</v>
      </c>
      <c r="E28" s="47"/>
      <c r="F28" s="47"/>
      <c r="G28" s="154">
        <f>C28*D28</f>
        <v>0.19322</v>
      </c>
      <c r="H28" s="90" t="s">
        <v>250</v>
      </c>
    </row>
    <row r="29" spans="1:8" ht="13.15" hidden="1" customHeight="1" x14ac:dyDescent="0.2">
      <c r="A29" s="213"/>
      <c r="B29" s="88" t="s">
        <v>177</v>
      </c>
      <c r="D29" s="211"/>
      <c r="E29" s="47"/>
      <c r="F29" s="47"/>
      <c r="G29" s="154"/>
    </row>
    <row r="30" spans="1:8" x14ac:dyDescent="0.2">
      <c r="A30" s="212" t="s">
        <v>240</v>
      </c>
      <c r="B30" s="88" t="s">
        <v>177</v>
      </c>
      <c r="C30" s="150">
        <v>1</v>
      </c>
      <c r="D30" s="210">
        <f>890/1000</f>
        <v>0.89</v>
      </c>
      <c r="E30" s="47"/>
      <c r="F30" s="47"/>
      <c r="G30" s="154">
        <f>C30*D30</f>
        <v>0.89</v>
      </c>
      <c r="H30" s="90" t="s">
        <v>250</v>
      </c>
    </row>
    <row r="31" spans="1:8" ht="13.15" hidden="1" customHeight="1" x14ac:dyDescent="0.2">
      <c r="A31" s="213"/>
      <c r="C31" s="150">
        <v>12</v>
      </c>
      <c r="D31" s="211"/>
      <c r="E31" s="47"/>
      <c r="F31" s="47"/>
      <c r="G31" s="154"/>
      <c r="H31" s="90" t="s">
        <v>196</v>
      </c>
    </row>
    <row r="32" spans="1:8" x14ac:dyDescent="0.2">
      <c r="A32" s="212" t="s">
        <v>241</v>
      </c>
      <c r="B32" s="88" t="s">
        <v>177</v>
      </c>
      <c r="C32" s="150">
        <v>1</v>
      </c>
      <c r="D32" s="210">
        <f>890/1000</f>
        <v>0.89</v>
      </c>
      <c r="E32" s="47"/>
      <c r="F32" s="47"/>
      <c r="G32" s="154">
        <f>C32*D32</f>
        <v>0.89</v>
      </c>
      <c r="H32" s="90" t="s">
        <v>250</v>
      </c>
    </row>
    <row r="33" spans="1:8" ht="13.15" hidden="1" customHeight="1" x14ac:dyDescent="0.2">
      <c r="A33" s="213"/>
      <c r="B33" s="88" t="s">
        <v>177</v>
      </c>
      <c r="D33" s="211"/>
      <c r="E33" s="47"/>
      <c r="F33" s="47"/>
      <c r="G33" s="154"/>
    </row>
    <row r="34" spans="1:8" x14ac:dyDescent="0.2">
      <c r="A34" s="212" t="s">
        <v>242</v>
      </c>
      <c r="B34" s="88" t="s">
        <v>177</v>
      </c>
      <c r="C34" s="150">
        <v>1</v>
      </c>
      <c r="D34" s="210">
        <f>5400.27/1000</f>
        <v>5.4002700000000008</v>
      </c>
      <c r="E34" s="47"/>
      <c r="F34" s="47"/>
      <c r="G34" s="154">
        <f>C34*D34</f>
        <v>5.4002700000000008</v>
      </c>
      <c r="H34" s="90" t="s">
        <v>250</v>
      </c>
    </row>
    <row r="35" spans="1:8" ht="13.15" hidden="1" customHeight="1" x14ac:dyDescent="0.2">
      <c r="A35" s="213"/>
      <c r="C35" s="150">
        <v>12</v>
      </c>
      <c r="D35" s="211"/>
      <c r="E35" s="47"/>
      <c r="F35" s="47"/>
      <c r="G35" s="154"/>
      <c r="H35" s="90" t="s">
        <v>196</v>
      </c>
    </row>
    <row r="36" spans="1:8" x14ac:dyDescent="0.2">
      <c r="A36" s="212" t="s">
        <v>243</v>
      </c>
      <c r="B36" s="88" t="s">
        <v>177</v>
      </c>
      <c r="C36" s="150">
        <v>15</v>
      </c>
      <c r="D36" s="210">
        <f>240/1000</f>
        <v>0.24</v>
      </c>
      <c r="E36" s="47"/>
      <c r="F36" s="47"/>
      <c r="G36" s="154">
        <f>C36*D36</f>
        <v>3.5999999999999996</v>
      </c>
      <c r="H36" s="90" t="s">
        <v>250</v>
      </c>
    </row>
    <row r="37" spans="1:8" ht="13.15" hidden="1" customHeight="1" x14ac:dyDescent="0.2">
      <c r="A37" s="213"/>
      <c r="D37" s="211"/>
      <c r="E37" s="47"/>
      <c r="F37" s="47"/>
      <c r="G37" s="154"/>
    </row>
    <row r="38" spans="1:8" x14ac:dyDescent="0.2">
      <c r="A38" s="212" t="s">
        <v>244</v>
      </c>
      <c r="B38" s="88" t="s">
        <v>177</v>
      </c>
      <c r="C38" s="150">
        <v>8</v>
      </c>
      <c r="D38" s="210">
        <f>337/1000</f>
        <v>0.33700000000000002</v>
      </c>
      <c r="E38" s="47"/>
      <c r="F38" s="47"/>
      <c r="G38" s="154">
        <f>C38*D38</f>
        <v>2.6960000000000002</v>
      </c>
      <c r="H38" s="90" t="s">
        <v>250</v>
      </c>
    </row>
    <row r="39" spans="1:8" ht="13.15" hidden="1" customHeight="1" x14ac:dyDescent="0.2">
      <c r="A39" s="213"/>
      <c r="B39" s="88" t="s">
        <v>177</v>
      </c>
      <c r="C39" s="150">
        <v>12</v>
      </c>
      <c r="D39" s="211"/>
      <c r="E39" s="47"/>
      <c r="F39" s="47"/>
      <c r="G39" s="154"/>
      <c r="H39" s="90" t="s">
        <v>196</v>
      </c>
    </row>
    <row r="40" spans="1:8" x14ac:dyDescent="0.2">
      <c r="A40" s="212" t="s">
        <v>245</v>
      </c>
      <c r="B40" s="88" t="s">
        <v>177</v>
      </c>
      <c r="C40" s="150">
        <v>6</v>
      </c>
      <c r="D40" s="210">
        <f>177.97/1000</f>
        <v>0.17796999999999999</v>
      </c>
      <c r="E40" s="47"/>
      <c r="F40" s="47"/>
      <c r="G40" s="154">
        <f>C40*D40</f>
        <v>1.06782</v>
      </c>
      <c r="H40" s="90" t="s">
        <v>250</v>
      </c>
    </row>
    <row r="41" spans="1:8" ht="13.15" hidden="1" customHeight="1" x14ac:dyDescent="0.2">
      <c r="A41" s="213"/>
      <c r="D41" s="211"/>
      <c r="E41" s="47"/>
      <c r="F41" s="47"/>
      <c r="G41" s="154"/>
    </row>
    <row r="42" spans="1:8" x14ac:dyDescent="0.2">
      <c r="A42" s="212" t="s">
        <v>246</v>
      </c>
      <c r="B42" s="88" t="s">
        <v>177</v>
      </c>
      <c r="C42" s="150">
        <v>3</v>
      </c>
      <c r="D42" s="210">
        <f>270.34/1000</f>
        <v>0.27033999999999997</v>
      </c>
      <c r="E42" s="47"/>
      <c r="F42" s="47"/>
      <c r="G42" s="154">
        <f>C42*D42</f>
        <v>0.81101999999999985</v>
      </c>
      <c r="H42" s="90" t="s">
        <v>250</v>
      </c>
    </row>
    <row r="43" spans="1:8" ht="13.15" hidden="1" customHeight="1" x14ac:dyDescent="0.2">
      <c r="A43" s="213"/>
      <c r="B43" s="88" t="s">
        <v>177</v>
      </c>
      <c r="C43" s="150">
        <v>12</v>
      </c>
      <c r="D43" s="211"/>
      <c r="E43" s="47"/>
      <c r="F43" s="47"/>
      <c r="G43" s="154"/>
      <c r="H43" s="90" t="s">
        <v>196</v>
      </c>
    </row>
    <row r="44" spans="1:8" x14ac:dyDescent="0.2">
      <c r="A44" s="212" t="s">
        <v>247</v>
      </c>
      <c r="B44" s="88" t="s">
        <v>177</v>
      </c>
      <c r="C44" s="150">
        <v>1</v>
      </c>
      <c r="D44" s="210">
        <f>1287/1000</f>
        <v>1.2869999999999999</v>
      </c>
      <c r="E44" s="47"/>
      <c r="F44" s="47"/>
      <c r="G44" s="154">
        <f>C44*D44</f>
        <v>1.2869999999999999</v>
      </c>
      <c r="H44" s="90" t="s">
        <v>250</v>
      </c>
    </row>
    <row r="45" spans="1:8" ht="13.15" hidden="1" customHeight="1" x14ac:dyDescent="0.2">
      <c r="A45" s="213"/>
      <c r="D45" s="211"/>
      <c r="E45" s="47"/>
      <c r="F45" s="47"/>
      <c r="G45" s="154"/>
    </row>
    <row r="46" spans="1:8" x14ac:dyDescent="0.2">
      <c r="A46" s="212" t="s">
        <v>248</v>
      </c>
      <c r="B46" s="88" t="s">
        <v>177</v>
      </c>
      <c r="C46" s="150">
        <v>1</v>
      </c>
      <c r="D46" s="210">
        <f>370/1000</f>
        <v>0.37</v>
      </c>
      <c r="E46" s="47"/>
      <c r="F46" s="47"/>
      <c r="G46" s="154">
        <f>C46*D46</f>
        <v>0.37</v>
      </c>
      <c r="H46" s="90" t="s">
        <v>250</v>
      </c>
    </row>
    <row r="47" spans="1:8" ht="13.15" hidden="1" customHeight="1" x14ac:dyDescent="0.2">
      <c r="A47" s="213"/>
      <c r="B47" s="88" t="s">
        <v>177</v>
      </c>
      <c r="C47" s="150">
        <v>12</v>
      </c>
      <c r="D47" s="211"/>
      <c r="E47" s="47"/>
      <c r="F47" s="47"/>
      <c r="G47" s="154"/>
      <c r="H47" s="90" t="s">
        <v>196</v>
      </c>
    </row>
    <row r="48" spans="1:8" ht="21.6" customHeight="1" x14ac:dyDescent="0.2">
      <c r="A48" s="214" t="s">
        <v>249</v>
      </c>
      <c r="B48" s="88" t="s">
        <v>177</v>
      </c>
      <c r="C48" s="150">
        <v>3</v>
      </c>
      <c r="D48" s="210">
        <f>1350/1000</f>
        <v>1.35</v>
      </c>
      <c r="E48" s="47"/>
      <c r="F48" s="47"/>
      <c r="G48" s="154">
        <f>C48*D48</f>
        <v>4.0500000000000007</v>
      </c>
      <c r="H48" s="90" t="s">
        <v>250</v>
      </c>
    </row>
    <row r="49" spans="1:8" ht="13.15" hidden="1" customHeight="1" x14ac:dyDescent="0.2">
      <c r="A49" s="215"/>
      <c r="D49" s="211"/>
      <c r="E49" s="47"/>
      <c r="F49" s="47"/>
      <c r="G49" s="155"/>
    </row>
    <row r="50" spans="1:8" x14ac:dyDescent="0.2">
      <c r="A50" s="149"/>
      <c r="B50" s="47"/>
      <c r="C50" s="151"/>
      <c r="D50" s="47"/>
      <c r="E50" s="47"/>
      <c r="F50" s="47"/>
      <c r="G50" s="155"/>
      <c r="H50" s="47"/>
    </row>
  </sheetData>
  <mergeCells count="48"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12:D13"/>
    <mergeCell ref="D2:D3"/>
    <mergeCell ref="D4:D5"/>
    <mergeCell ref="D6:D7"/>
    <mergeCell ref="D8:D9"/>
    <mergeCell ref="D10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96" t="s">
        <v>121</v>
      </c>
    </row>
    <row r="2" spans="1:21" ht="15" x14ac:dyDescent="0.2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97" t="s">
        <v>122</v>
      </c>
    </row>
    <row r="3" spans="1:21" x14ac:dyDescent="0.2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</row>
    <row r="4" spans="1:21" ht="14.25" x14ac:dyDescent="0.2">
      <c r="A4" s="216" t="s">
        <v>123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</row>
    <row r="5" spans="1:21" ht="13.5" thickBot="1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</row>
    <row r="6" spans="1:21" ht="15.75" thickBot="1" x14ac:dyDescent="0.25">
      <c r="A6" s="218" t="s">
        <v>0</v>
      </c>
      <c r="B6" s="218" t="s">
        <v>124</v>
      </c>
      <c r="C6" s="221" t="s">
        <v>102</v>
      </c>
      <c r="D6" s="221" t="s">
        <v>125</v>
      </c>
      <c r="E6" s="224" t="s">
        <v>126</v>
      </c>
      <c r="F6" s="227" t="s">
        <v>127</v>
      </c>
      <c r="G6" s="228"/>
      <c r="H6" s="229" t="s">
        <v>128</v>
      </c>
      <c r="I6" s="230"/>
      <c r="J6" s="230"/>
      <c r="K6" s="230"/>
      <c r="L6" s="230"/>
      <c r="M6" s="230"/>
      <c r="N6" s="230"/>
      <c r="O6" s="230"/>
      <c r="P6" s="230"/>
      <c r="Q6" s="231"/>
      <c r="R6" s="218" t="s">
        <v>129</v>
      </c>
      <c r="S6" s="218" t="s">
        <v>130</v>
      </c>
      <c r="T6" s="218" t="s">
        <v>131</v>
      </c>
      <c r="U6" s="218" t="s">
        <v>132</v>
      </c>
    </row>
    <row r="7" spans="1:21" ht="15.75" thickBot="1" x14ac:dyDescent="0.25">
      <c r="A7" s="219"/>
      <c r="B7" s="219"/>
      <c r="C7" s="222"/>
      <c r="D7" s="222"/>
      <c r="E7" s="225"/>
      <c r="F7" s="229" t="s">
        <v>133</v>
      </c>
      <c r="G7" s="231"/>
      <c r="H7" s="229"/>
      <c r="I7" s="231"/>
      <c r="J7" s="232"/>
      <c r="K7" s="233"/>
      <c r="L7" s="232"/>
      <c r="M7" s="233"/>
      <c r="N7" s="232" t="s">
        <v>133</v>
      </c>
      <c r="O7" s="233"/>
      <c r="P7" s="232" t="s">
        <v>133</v>
      </c>
      <c r="Q7" s="233"/>
      <c r="R7" s="219"/>
      <c r="S7" s="219"/>
      <c r="T7" s="219"/>
      <c r="U7" s="219"/>
    </row>
    <row r="8" spans="1:21" ht="45.75" thickBot="1" x14ac:dyDescent="0.25">
      <c r="A8" s="220"/>
      <c r="B8" s="220"/>
      <c r="C8" s="223"/>
      <c r="D8" s="223"/>
      <c r="E8" s="226"/>
      <c r="F8" s="98" t="s">
        <v>134</v>
      </c>
      <c r="G8" s="98" t="s">
        <v>135</v>
      </c>
      <c r="H8" s="98" t="s">
        <v>134</v>
      </c>
      <c r="I8" s="98" t="s">
        <v>135</v>
      </c>
      <c r="J8" s="98" t="s">
        <v>134</v>
      </c>
      <c r="K8" s="98" t="s">
        <v>135</v>
      </c>
      <c r="L8" s="99" t="s">
        <v>134</v>
      </c>
      <c r="M8" s="99" t="s">
        <v>135</v>
      </c>
      <c r="N8" s="99" t="s">
        <v>134</v>
      </c>
      <c r="O8" s="99" t="s">
        <v>135</v>
      </c>
      <c r="P8" s="99" t="s">
        <v>134</v>
      </c>
      <c r="Q8" s="99" t="s">
        <v>135</v>
      </c>
      <c r="R8" s="220"/>
      <c r="S8" s="220"/>
      <c r="T8" s="220"/>
      <c r="U8" s="220"/>
    </row>
    <row r="9" spans="1:21" ht="15.75" thickBot="1" x14ac:dyDescent="0.25">
      <c r="A9" s="100">
        <v>1</v>
      </c>
      <c r="B9" s="101">
        <v>2</v>
      </c>
      <c r="C9" s="101">
        <v>3</v>
      </c>
      <c r="D9" s="101">
        <v>4</v>
      </c>
      <c r="E9" s="101">
        <v>5</v>
      </c>
      <c r="F9" s="101">
        <v>6</v>
      </c>
      <c r="G9" s="101">
        <v>7</v>
      </c>
      <c r="H9" s="101">
        <v>8</v>
      </c>
      <c r="I9" s="101">
        <v>9</v>
      </c>
      <c r="J9" s="101">
        <v>10</v>
      </c>
      <c r="K9" s="101">
        <v>11</v>
      </c>
      <c r="L9" s="101">
        <v>12</v>
      </c>
      <c r="M9" s="101">
        <v>13</v>
      </c>
      <c r="N9" s="101">
        <v>14</v>
      </c>
      <c r="O9" s="101">
        <v>15</v>
      </c>
      <c r="P9" s="101">
        <v>16</v>
      </c>
      <c r="Q9" s="101">
        <v>17</v>
      </c>
      <c r="R9" s="101">
        <v>18</v>
      </c>
      <c r="S9" s="101">
        <v>19</v>
      </c>
      <c r="T9" s="101">
        <v>20</v>
      </c>
      <c r="U9" s="101">
        <v>21</v>
      </c>
    </row>
    <row r="10" spans="1:21" ht="15.75" thickBot="1" x14ac:dyDescent="0.25">
      <c r="A10" s="102" t="s">
        <v>136</v>
      </c>
      <c r="B10" s="98"/>
      <c r="C10" s="103"/>
      <c r="D10" s="103"/>
      <c r="E10" s="103"/>
      <c r="F10" s="104"/>
      <c r="G10" s="104"/>
      <c r="H10" s="105"/>
      <c r="I10" s="105"/>
      <c r="J10" s="105"/>
      <c r="K10" s="105"/>
      <c r="L10" s="105"/>
      <c r="M10" s="106"/>
      <c r="N10" s="107"/>
      <c r="O10" s="107"/>
      <c r="P10" s="107"/>
      <c r="Q10" s="107"/>
      <c r="R10" s="105"/>
      <c r="S10" s="105"/>
      <c r="T10" s="105"/>
      <c r="U10" s="105"/>
    </row>
    <row r="11" spans="1:21" ht="15.75" thickBot="1" x14ac:dyDescent="0.25">
      <c r="A11" s="100"/>
      <c r="B11" s="108" t="s">
        <v>137</v>
      </c>
      <c r="C11" s="109" t="s">
        <v>138</v>
      </c>
      <c r="D11" s="109" t="s">
        <v>138</v>
      </c>
      <c r="E11" s="109" t="s">
        <v>138</v>
      </c>
      <c r="F11" s="109" t="s">
        <v>138</v>
      </c>
      <c r="G11" s="109" t="s">
        <v>138</v>
      </c>
      <c r="H11" s="109" t="s">
        <v>138</v>
      </c>
      <c r="I11" s="109" t="s">
        <v>138</v>
      </c>
      <c r="J11" s="109" t="s">
        <v>138</v>
      </c>
      <c r="K11" s="109" t="s">
        <v>138</v>
      </c>
      <c r="L11" s="110" t="s">
        <v>138</v>
      </c>
      <c r="M11" s="110" t="s">
        <v>138</v>
      </c>
      <c r="N11" s="110" t="s">
        <v>138</v>
      </c>
      <c r="O11" s="110" t="s">
        <v>138</v>
      </c>
      <c r="P11" s="110" t="s">
        <v>138</v>
      </c>
      <c r="Q11" s="110" t="s">
        <v>138</v>
      </c>
      <c r="R11" s="109" t="s">
        <v>138</v>
      </c>
      <c r="S11" s="109" t="s">
        <v>138</v>
      </c>
      <c r="T11" s="109" t="s">
        <v>138</v>
      </c>
      <c r="U11" s="109" t="s">
        <v>138</v>
      </c>
    </row>
    <row r="12" spans="1:21" x14ac:dyDescent="0.2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</row>
    <row r="13" spans="1:21" ht="15.75" x14ac:dyDescent="0.25">
      <c r="A13" s="111"/>
      <c r="B13" s="111"/>
      <c r="C13" s="111"/>
      <c r="D13" s="111"/>
      <c r="E13" s="111"/>
      <c r="F13" s="111"/>
      <c r="G13" s="111"/>
      <c r="H13" s="112"/>
      <c r="I13" s="112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</row>
    <row r="14" spans="1:21" ht="15.75" x14ac:dyDescent="0.2">
      <c r="A14" s="113" t="s">
        <v>139</v>
      </c>
      <c r="B14" s="114"/>
      <c r="C14" s="114"/>
      <c r="D14" s="114"/>
      <c r="E14" s="115"/>
      <c r="F14" s="115"/>
      <c r="G14" s="115"/>
      <c r="H14" s="116"/>
      <c r="I14" s="116"/>
      <c r="J14" s="237" t="s">
        <v>140</v>
      </c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</row>
    <row r="15" spans="1:21" ht="15.75" x14ac:dyDescent="0.25">
      <c r="A15" s="117" t="s">
        <v>141</v>
      </c>
      <c r="B15" s="118"/>
      <c r="C15" s="118"/>
      <c r="D15" s="118"/>
      <c r="E15" s="111"/>
      <c r="F15" s="111"/>
      <c r="G15" s="111"/>
      <c r="H15" s="112"/>
      <c r="I15" s="112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</row>
    <row r="16" spans="1:21" ht="15.75" x14ac:dyDescent="0.25">
      <c r="A16" s="117" t="s">
        <v>142</v>
      </c>
      <c r="B16" s="118"/>
      <c r="C16" s="118"/>
      <c r="D16" s="118"/>
      <c r="E16" s="111"/>
      <c r="F16" s="111"/>
      <c r="G16" s="111"/>
      <c r="H16" s="112"/>
      <c r="I16" s="112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ht="15.75" x14ac:dyDescent="0.25">
      <c r="A17" s="119"/>
      <c r="B17" s="120"/>
      <c r="C17" s="120"/>
      <c r="D17" s="120"/>
      <c r="E17" s="121"/>
      <c r="F17" s="121"/>
      <c r="G17" s="121"/>
      <c r="H17" s="112"/>
      <c r="I17" s="112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</row>
    <row r="18" spans="1:21" ht="15.75" x14ac:dyDescent="0.25">
      <c r="A18" s="236" t="s">
        <v>143</v>
      </c>
      <c r="B18" s="236"/>
      <c r="C18" s="236"/>
      <c r="D18" s="236"/>
      <c r="E18" s="236"/>
      <c r="F18" s="112"/>
      <c r="G18" s="112"/>
      <c r="H18" s="122"/>
      <c r="I18" s="122"/>
      <c r="J18" s="73"/>
      <c r="K18" s="238"/>
      <c r="L18" s="238"/>
      <c r="M18" s="73"/>
      <c r="N18" s="73"/>
      <c r="O18" s="73"/>
      <c r="P18" s="73"/>
      <c r="Q18" s="73"/>
      <c r="R18" s="73"/>
      <c r="S18" s="73"/>
      <c r="T18" s="73"/>
      <c r="U18" s="73"/>
    </row>
    <row r="19" spans="1:21" ht="15.75" x14ac:dyDescent="0.25">
      <c r="A19" s="123"/>
      <c r="B19" s="112"/>
      <c r="C19" s="124"/>
      <c r="D19" s="112"/>
      <c r="E19" s="112"/>
      <c r="F19" s="112"/>
      <c r="G19" s="112"/>
      <c r="H19" s="234" t="s">
        <v>144</v>
      </c>
      <c r="I19" s="234"/>
      <c r="J19" s="125"/>
      <c r="K19" s="234" t="s">
        <v>145</v>
      </c>
      <c r="L19" s="234"/>
      <c r="M19" s="73"/>
      <c r="N19" s="73"/>
      <c r="O19" s="73"/>
      <c r="P19" s="73"/>
      <c r="Q19" s="73"/>
      <c r="R19" s="73"/>
      <c r="S19" s="73"/>
      <c r="T19" s="73"/>
      <c r="U19" s="73"/>
    </row>
    <row r="20" spans="1:21" ht="15.75" x14ac:dyDescent="0.25">
      <c r="A20" s="236" t="s">
        <v>146</v>
      </c>
      <c r="B20" s="236"/>
      <c r="C20" s="236"/>
      <c r="D20" s="236"/>
      <c r="E20" s="236"/>
      <c r="F20" s="112"/>
      <c r="G20" s="112"/>
      <c r="H20" s="122"/>
      <c r="I20" s="122"/>
      <c r="J20" s="73"/>
      <c r="K20" s="238"/>
      <c r="L20" s="238"/>
      <c r="M20" s="73"/>
      <c r="N20" s="73"/>
      <c r="O20" s="73"/>
      <c r="P20" s="73"/>
      <c r="Q20" s="73"/>
      <c r="R20" s="73"/>
      <c r="S20" s="73"/>
      <c r="T20" s="73"/>
      <c r="U20" s="73"/>
    </row>
    <row r="21" spans="1:21" ht="15.75" x14ac:dyDescent="0.25">
      <c r="A21" s="123"/>
      <c r="B21" s="73"/>
      <c r="C21" s="126"/>
      <c r="D21" s="73"/>
      <c r="E21" s="112"/>
      <c r="F21" s="112"/>
      <c r="G21" s="112"/>
      <c r="H21" s="234" t="s">
        <v>144</v>
      </c>
      <c r="I21" s="234"/>
      <c r="J21" s="73"/>
      <c r="K21" s="234" t="s">
        <v>145</v>
      </c>
      <c r="L21" s="234"/>
      <c r="M21" s="73"/>
      <c r="N21" s="73"/>
      <c r="O21" s="73"/>
      <c r="P21" s="73"/>
      <c r="Q21" s="73"/>
      <c r="R21" s="73"/>
      <c r="S21" s="73"/>
      <c r="T21" s="73"/>
      <c r="U21" s="73"/>
    </row>
    <row r="22" spans="1:21" ht="15.75" x14ac:dyDescent="0.25">
      <c r="A22" s="235" t="s">
        <v>225</v>
      </c>
      <c r="B22" s="236"/>
      <c r="C22" s="236"/>
      <c r="D22" s="236"/>
      <c r="E22" s="112"/>
      <c r="F22" s="112"/>
      <c r="G22" s="112"/>
      <c r="H22" s="112"/>
      <c r="I22" s="112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</row>
  </sheetData>
  <mergeCells count="28"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7"/>
      <c r="D2" s="127" t="s">
        <v>147</v>
      </c>
    </row>
    <row r="3" spans="2:4" ht="15" x14ac:dyDescent="0.2">
      <c r="B3" s="97"/>
      <c r="C3" s="239" t="s">
        <v>169</v>
      </c>
      <c r="D3" s="239"/>
    </row>
    <row r="4" spans="2:4" ht="15" x14ac:dyDescent="0.2">
      <c r="B4" s="97"/>
      <c r="C4" s="128"/>
      <c r="D4" s="129" t="s">
        <v>168</v>
      </c>
    </row>
    <row r="5" spans="2:4" x14ac:dyDescent="0.2">
      <c r="B5" s="130"/>
      <c r="D5" s="130" t="s">
        <v>148</v>
      </c>
    </row>
    <row r="6" spans="2:4" ht="15" x14ac:dyDescent="0.2">
      <c r="B6" s="97"/>
      <c r="D6" s="97" t="s">
        <v>149</v>
      </c>
    </row>
    <row r="7" spans="2:4" ht="15" x14ac:dyDescent="0.2">
      <c r="B7" s="131"/>
    </row>
    <row r="8" spans="2:4" ht="15.75" x14ac:dyDescent="0.2">
      <c r="B8" s="132"/>
    </row>
    <row r="9" spans="2:4" ht="15.75" x14ac:dyDescent="0.2">
      <c r="B9" s="240" t="s">
        <v>150</v>
      </c>
      <c r="C9" s="240"/>
      <c r="D9" s="240"/>
    </row>
    <row r="10" spans="2:4" ht="15.75" x14ac:dyDescent="0.2">
      <c r="B10" s="240" t="s">
        <v>151</v>
      </c>
      <c r="C10" s="240"/>
      <c r="D10" s="240"/>
    </row>
    <row r="11" spans="2:4" ht="15.75" x14ac:dyDescent="0.2">
      <c r="B11" s="240" t="s">
        <v>152</v>
      </c>
      <c r="C11" s="240"/>
      <c r="D11" s="240"/>
    </row>
    <row r="12" spans="2:4" ht="15.75" x14ac:dyDescent="0.2">
      <c r="B12" s="133"/>
    </row>
    <row r="13" spans="2:4" ht="15.75" x14ac:dyDescent="0.2">
      <c r="B13" s="240" t="s">
        <v>153</v>
      </c>
      <c r="C13" s="240"/>
      <c r="D13" s="240"/>
    </row>
    <row r="14" spans="2:4" ht="15.75" x14ac:dyDescent="0.2">
      <c r="B14" s="134"/>
    </row>
    <row r="15" spans="2:4" ht="87.75" customHeight="1" x14ac:dyDescent="0.2">
      <c r="B15" s="241" t="str">
        <f>'ССР 4 кв. 2015 '!C12</f>
        <v>Создание системы пожарной сигнализации ПС-45 "Чупа" - 1 система</v>
      </c>
      <c r="C15" s="241"/>
      <c r="D15" s="241"/>
    </row>
    <row r="16" spans="2:4" ht="15.75" x14ac:dyDescent="0.2">
      <c r="B16" s="242" t="str">
        <f>"ИП "&amp;'Сводка затрат'!C7</f>
        <v>ИП M_000-32-1-03.13-0045</v>
      </c>
      <c r="C16" s="242"/>
      <c r="D16" s="242"/>
    </row>
    <row r="17" spans="2:4" ht="15.75" x14ac:dyDescent="0.2">
      <c r="B17" s="132"/>
    </row>
    <row r="18" spans="2:4" ht="15.75" x14ac:dyDescent="0.2">
      <c r="B18" s="135" t="s">
        <v>154</v>
      </c>
      <c r="C18" s="136"/>
    </row>
    <row r="19" spans="2:4" ht="15.75" x14ac:dyDescent="0.2">
      <c r="B19" s="135"/>
      <c r="C19" s="137"/>
    </row>
    <row r="20" spans="2:4" ht="15.75" x14ac:dyDescent="0.2">
      <c r="B20" s="135" t="s">
        <v>155</v>
      </c>
      <c r="C20" s="136"/>
    </row>
    <row r="21" spans="2:4" ht="15.75" x14ac:dyDescent="0.2">
      <c r="B21" s="132"/>
    </row>
    <row r="22" spans="2:4" ht="15.75" x14ac:dyDescent="0.2">
      <c r="B22" s="243" t="s">
        <v>156</v>
      </c>
      <c r="C22" s="243"/>
      <c r="D22" s="243"/>
    </row>
    <row r="23" spans="2:4" ht="15.75" x14ac:dyDescent="0.2">
      <c r="B23" s="138"/>
    </row>
    <row r="24" spans="2:4" ht="15.75" x14ac:dyDescent="0.2">
      <c r="B24" s="138" t="s">
        <v>157</v>
      </c>
    </row>
    <row r="25" spans="2:4" ht="57.75" customHeight="1" x14ac:dyDescent="0.2">
      <c r="B25" s="142" t="s">
        <v>158</v>
      </c>
    </row>
    <row r="26" spans="2:4" ht="34.5" customHeight="1" x14ac:dyDescent="0.2">
      <c r="B26" s="138" t="s">
        <v>159</v>
      </c>
    </row>
    <row r="27" spans="2:4" ht="15.75" x14ac:dyDescent="0.2">
      <c r="B27" s="138"/>
    </row>
    <row r="28" spans="2:4" ht="15.75" x14ac:dyDescent="0.2">
      <c r="B28" s="132"/>
    </row>
    <row r="29" spans="2:4" ht="15.75" x14ac:dyDescent="0.25">
      <c r="B29" s="133" t="s">
        <v>160</v>
      </c>
      <c r="C29" s="244" t="s">
        <v>161</v>
      </c>
      <c r="D29" s="244"/>
    </row>
    <row r="30" spans="2:4" ht="15.75" x14ac:dyDescent="0.2">
      <c r="B30" s="132"/>
    </row>
    <row r="31" spans="2:4" x14ac:dyDescent="0.2">
      <c r="B31" s="245" t="s">
        <v>162</v>
      </c>
    </row>
    <row r="32" spans="2:4" ht="15.75" x14ac:dyDescent="0.25">
      <c r="B32" s="245"/>
      <c r="C32" s="246" t="s">
        <v>163</v>
      </c>
      <c r="D32" s="246"/>
    </row>
    <row r="33" spans="2:4" ht="15.75" x14ac:dyDescent="0.25">
      <c r="B33" s="133" t="s">
        <v>164</v>
      </c>
      <c r="C33" s="120"/>
      <c r="D33" s="120"/>
    </row>
    <row r="34" spans="2:4" ht="15.75" x14ac:dyDescent="0.25">
      <c r="B34" s="133"/>
      <c r="C34" s="120"/>
      <c r="D34" s="120"/>
    </row>
    <row r="35" spans="2:4" ht="15.75" x14ac:dyDescent="0.25">
      <c r="B35" s="133" t="s">
        <v>165</v>
      </c>
      <c r="C35" s="139"/>
      <c r="D35" s="139"/>
    </row>
    <row r="36" spans="2:4" ht="15.75" x14ac:dyDescent="0.2">
      <c r="B36" s="132"/>
    </row>
    <row r="37" spans="2:4" ht="15.75" x14ac:dyDescent="0.2">
      <c r="B37" s="140" t="s">
        <v>166</v>
      </c>
      <c r="C37" s="141"/>
    </row>
  </sheetData>
  <mergeCells count="11">
    <mergeCell ref="B15:D15"/>
    <mergeCell ref="B16:D16"/>
    <mergeCell ref="B22:D22"/>
    <mergeCell ref="C29:D29"/>
    <mergeCell ref="B31:B32"/>
    <mergeCell ref="C32:D32"/>
    <mergeCell ref="C3:D3"/>
    <mergeCell ref="B9:D9"/>
    <mergeCell ref="B10:D10"/>
    <mergeCell ref="B11:D11"/>
    <mergeCell ref="B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Расчет с НДС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Чередниченко Маргарита Игоревна</cp:lastModifiedBy>
  <cp:lastPrinted>2021-11-30T08:52:49Z</cp:lastPrinted>
  <dcterms:created xsi:type="dcterms:W3CDTF">2002-02-11T05:58:42Z</dcterms:created>
  <dcterms:modified xsi:type="dcterms:W3CDTF">2023-02-21T05:32:47Z</dcterms:modified>
</cp:coreProperties>
</file>